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get\EXECUTII BVC 2024\09 septembrie 2024\"/>
    </mc:Choice>
  </mc:AlternateContent>
  <xr:revisionPtr revIDLastSave="0" documentId="13_ncr:1_{3C04D81D-0A76-47D3-AB2A-41E8E4AB8806}" xr6:coauthVersionLast="47" xr6:coauthVersionMax="47" xr10:uidLastSave="{00000000-0000-0000-0000-000000000000}"/>
  <bookViews>
    <workbookView xWindow="135" yWindow="0" windowWidth="28665" windowHeight="15480" xr2:uid="{03377906-935B-4E59-BA35-5B0E2A7AF7A0}"/>
  </bookViews>
  <sheets>
    <sheet name="BVC 2024 Anexa 1" sheetId="1" r:id="rId1"/>
  </sheets>
  <externalReferences>
    <externalReference r:id="rId2"/>
  </externalReferences>
  <definedNames>
    <definedName name="_xlnm.Print_Titles" localSheetId="0">'BVC 2024 Anexa 1'!$7:$9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9" i="1" l="1"/>
  <c r="J69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J58" i="1"/>
  <c r="I55" i="1"/>
  <c r="J55" i="1" s="1"/>
  <c r="J47" i="1"/>
  <c r="I44" i="1"/>
  <c r="J44" i="1" s="1"/>
  <c r="J43" i="1"/>
  <c r="I42" i="1"/>
  <c r="J42" i="1" s="1"/>
  <c r="J41" i="1"/>
  <c r="I33" i="1"/>
  <c r="I32" i="1"/>
  <c r="J32" i="1" s="1"/>
  <c r="I31" i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I14" i="1"/>
  <c r="J14" i="1" s="1"/>
  <c r="I13" i="1"/>
  <c r="I12" i="1"/>
  <c r="I11" i="1"/>
  <c r="J11" i="1" s="1"/>
  <c r="I10" i="1"/>
  <c r="J10" i="1" s="1"/>
  <c r="I67" i="1" l="1"/>
  <c r="J67" i="1" s="1"/>
  <c r="I35" i="1"/>
  <c r="J35" i="1" s="1"/>
  <c r="J15" i="1"/>
</calcChain>
</file>

<file path=xl/sharedStrings.xml><?xml version="1.0" encoding="utf-8"?>
<sst xmlns="http://schemas.openxmlformats.org/spreadsheetml/2006/main" count="110" uniqueCount="101">
  <si>
    <t>MINISTERUL ECONOMIEI, ANTREPRENORIATULUI ȘI TURISMULUI</t>
  </si>
  <si>
    <t>Anexa nr 1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</si>
  <si>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</si>
  <si>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</si>
  <si>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</si>
  <si>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BUGETUL DE VENITURI ȘI CHELTUIELI</t>
  </si>
  <si>
    <t>pe anul 2024</t>
  </si>
  <si>
    <t>INDICATORI</t>
  </si>
  <si>
    <t>Nr. rd.</t>
  </si>
  <si>
    <t xml:space="preserve"> BVC 2024 conform HG nr. 460/30.04.2024</t>
  </si>
  <si>
    <t xml:space="preserve">    BVC 2024           reașezat conform Decizia CA nr 11/12.07.2024</t>
  </si>
  <si>
    <t>realizat 30.09.2024</t>
  </si>
  <si>
    <t xml:space="preserve">%       </t>
  </si>
  <si>
    <t>7=6/5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</si>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</sst>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8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4" fillId="2" borderId="0" xfId="2" applyFont="1" applyFill="1"/>
    <xf numFmtId="0" fontId="1" fillId="2" borderId="0" xfId="2" applyFill="1"/>
    <xf numFmtId="0" fontId="1" fillId="0" borderId="0" xfId="2"/>
    <xf numFmtId="0" fontId="6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4" fillId="0" borderId="0" xfId="2" applyFont="1" applyAlignment="1">
      <alignment wrapText="1"/>
    </xf>
    <xf numFmtId="0" fontId="4" fillId="0" borderId="0" xfId="2" applyFont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wrapText="1"/>
    </xf>
    <xf numFmtId="0" fontId="7" fillId="0" borderId="0" xfId="2" applyFont="1" applyAlignment="1">
      <alignment horizontal="center"/>
    </xf>
    <xf numFmtId="0" fontId="4" fillId="2" borderId="0" xfId="2" applyFont="1" applyFill="1" applyAlignment="1">
      <alignment horizontal="righ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2" borderId="1" xfId="2" applyFont="1" applyFill="1" applyBorder="1" applyAlignment="1">
      <alignment horizontal="center"/>
    </xf>
    <xf numFmtId="0" fontId="9" fillId="0" borderId="0" xfId="2" applyFont="1" applyAlignment="1">
      <alignment horizontal="center"/>
    </xf>
    <xf numFmtId="0" fontId="10" fillId="0" borderId="1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left" vertical="top" wrapText="1"/>
    </xf>
    <xf numFmtId="0" fontId="11" fillId="0" borderId="1" xfId="2" applyFont="1" applyBorder="1" applyAlignment="1">
      <alignment horizontal="center" wrapText="1"/>
    </xf>
    <xf numFmtId="4" fontId="5" fillId="2" borderId="5" xfId="2" applyNumberFormat="1" applyFont="1" applyFill="1" applyBorder="1" applyAlignment="1">
      <alignment wrapText="1"/>
    </xf>
    <xf numFmtId="4" fontId="7" fillId="2" borderId="1" xfId="2" applyNumberFormat="1" applyFont="1" applyFill="1" applyBorder="1" applyAlignment="1">
      <alignment wrapText="1"/>
    </xf>
    <xf numFmtId="0" fontId="12" fillId="0" borderId="0" xfId="2" applyFont="1"/>
    <xf numFmtId="4" fontId="12" fillId="0" borderId="0" xfId="2" applyNumberFormat="1" applyFont="1"/>
    <xf numFmtId="0" fontId="13" fillId="0" borderId="1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1" fillId="2" borderId="5" xfId="2" applyNumberFormat="1" applyFill="1" applyBorder="1" applyAlignment="1">
      <alignment wrapText="1"/>
    </xf>
    <xf numFmtId="4" fontId="4" fillId="2" borderId="1" xfId="2" applyNumberFormat="1" applyFont="1" applyFill="1" applyBorder="1" applyAlignment="1">
      <alignment wrapText="1"/>
    </xf>
    <xf numFmtId="0" fontId="10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top" wrapText="1"/>
    </xf>
    <xf numFmtId="4" fontId="1" fillId="2" borderId="1" xfId="1" applyNumberFormat="1" applyFill="1" applyBorder="1"/>
    <xf numFmtId="0" fontId="10" fillId="0" borderId="2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2" fillId="0" borderId="0" xfId="2" applyFont="1" applyAlignment="1">
      <alignment wrapText="1"/>
    </xf>
    <xf numFmtId="0" fontId="10" fillId="0" borderId="2" xfId="2" applyFont="1" applyBorder="1" applyAlignment="1">
      <alignment vertical="center" wrapText="1"/>
    </xf>
    <xf numFmtId="0" fontId="10" fillId="0" borderId="4" xfId="2" applyFont="1" applyBorder="1" applyAlignment="1">
      <alignment vertical="center" wrapText="1"/>
    </xf>
    <xf numFmtId="4" fontId="1" fillId="2" borderId="1" xfId="3" applyNumberFormat="1" applyFill="1" applyBorder="1" applyAlignment="1">
      <alignment wrapText="1"/>
    </xf>
    <xf numFmtId="4" fontId="1" fillId="2" borderId="1" xfId="2" applyNumberFormat="1" applyFill="1" applyBorder="1" applyAlignment="1">
      <alignment wrapText="1"/>
    </xf>
    <xf numFmtId="0" fontId="10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3" fontId="1" fillId="2" borderId="5" xfId="2" applyNumberFormat="1" applyFill="1" applyBorder="1" applyAlignment="1">
      <alignment wrapText="1"/>
    </xf>
    <xf numFmtId="3" fontId="1" fillId="2" borderId="1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4" fontId="4" fillId="2" borderId="1" xfId="2" applyNumberFormat="1" applyFont="1" applyFill="1" applyBorder="1" applyAlignment="1">
      <alignment horizontal="center" wrapText="1"/>
    </xf>
    <xf numFmtId="0" fontId="10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49" fontId="14" fillId="0" borderId="0" xfId="2" applyNumberFormat="1" applyFont="1" applyAlignment="1">
      <alignment vertical="top" wrapText="1"/>
    </xf>
    <xf numFmtId="0" fontId="10" fillId="0" borderId="1" xfId="2" applyFont="1" applyBorder="1" applyAlignment="1">
      <alignment horizontal="left" vertical="top" wrapText="1"/>
    </xf>
    <xf numFmtId="49" fontId="14" fillId="0" borderId="8" xfId="2" applyNumberFormat="1" applyFont="1" applyBorder="1" applyAlignment="1">
      <alignment vertical="top" wrapText="1"/>
    </xf>
    <xf numFmtId="0" fontId="10" fillId="0" borderId="6" xfId="2" applyFont="1" applyBorder="1" applyAlignment="1">
      <alignment horizontal="left" vertical="center" wrapText="1"/>
    </xf>
    <xf numFmtId="0" fontId="10" fillId="0" borderId="7" xfId="2" applyFont="1" applyBorder="1" applyAlignment="1">
      <alignment horizontal="left" vertical="center" wrapText="1"/>
    </xf>
    <xf numFmtId="49" fontId="10" fillId="0" borderId="1" xfId="2" applyNumberFormat="1" applyFont="1" applyBorder="1" applyAlignment="1">
      <alignment horizontal="left" vertical="top" wrapText="1"/>
    </xf>
    <xf numFmtId="0" fontId="10" fillId="0" borderId="6" xfId="2" applyFont="1" applyBorder="1" applyAlignment="1">
      <alignment horizontal="left" vertical="top" wrapText="1"/>
    </xf>
    <xf numFmtId="0" fontId="13" fillId="0" borderId="7" xfId="2" applyFont="1" applyBorder="1" applyAlignment="1">
      <alignment wrapText="1"/>
    </xf>
    <xf numFmtId="0" fontId="10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left" wrapText="1"/>
    </xf>
    <xf numFmtId="0" fontId="10" fillId="0" borderId="1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wrapText="1"/>
    </xf>
    <xf numFmtId="0" fontId="8" fillId="0" borderId="0" xfId="3" applyFont="1" applyAlignment="1">
      <alignment horizontal="center" vertical="center" wrapText="1"/>
    </xf>
    <xf numFmtId="0" fontId="2" fillId="0" borderId="1" xfId="2" applyFont="1" applyBorder="1" applyAlignment="1">
      <alignment horizontal="left" vertical="center" wrapText="1"/>
    </xf>
    <xf numFmtId="0" fontId="1" fillId="0" borderId="1" xfId="2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15" fillId="2" borderId="3" xfId="2" applyFont="1" applyFill="1" applyBorder="1" applyAlignment="1">
      <alignment horizontal="center" wrapText="1"/>
    </xf>
  </cellXfs>
  <cellStyles count="4">
    <cellStyle name="Normal" xfId="0" builtinId="0"/>
    <cellStyle name="Normal_BVC sint. v.23.01.2013" xfId="2" xr:uid="{8D89C74E-A81A-4934-B6B2-B1EB91C3019D}"/>
    <cellStyle name="Normal_BVC sint. v.23.01.2013 2" xfId="3" xr:uid="{8839DCBF-4BFC-49EA-A98C-9032EB08D73C}"/>
    <cellStyle name="Normal_Copy of Copy of BVC analitic" xfId="1" xr:uid="{77266B21-1F25-4272-BD5D-A89BE1AEF0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uget\EXECUTII%20BVC%202024\09%20septembrie%202024\executie%20septembrie%202024.xls" TargetMode="External"/><Relationship Id="rId1" Type="http://schemas.openxmlformats.org/officeDocument/2006/relationships/externalLinkPath" Target="executie%20septembrie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capitulatie venituri"/>
      <sheetName val="Recapitulatie cheltuieli"/>
      <sheetName val="BVC 2024 Anexa 1"/>
      <sheetName val="BVC 2024 Anexa 2"/>
      <sheetName val="Fond de salarii 2024"/>
      <sheetName val="venituri"/>
      <sheetName val="venituri automat"/>
      <sheetName val="Anexa 3 Venituri"/>
      <sheetName val="Anexa 4 Investitii"/>
      <sheetName val="Anexa 5 Masuri rezultat brut"/>
      <sheetName val="Impact financiar"/>
      <sheetName val="venituri-castiguri 2024"/>
      <sheetName val="Contr. mandat 2024"/>
      <sheetName val="Nr. salariati 2024"/>
      <sheetName val="Angajari 2024"/>
      <sheetName val="Taxe licenta, aut., jocuri 2024"/>
      <sheetName val="Taxe licenta...IMPACT"/>
      <sheetName val="Fond cultural 2024"/>
      <sheetName val="Reintregire salarii"/>
      <sheetName val="PAAP 2024"/>
      <sheetName val="Repartitie pe trimestre 2024"/>
      <sheetName val="Sursa Investitii"/>
      <sheetName val="Tabel"/>
      <sheetName val="Anexa 1 ven"/>
      <sheetName val="Anexa A1"/>
      <sheetName val="Anexa A2"/>
      <sheetName val="Anexa A3"/>
      <sheetName val="Anexa C1-C4"/>
      <sheetName val="Anexa B"/>
      <sheetName val="Anexa C5"/>
      <sheetName val="Anexa D"/>
      <sheetName val="Anexa 2 fin"/>
    </sheetNames>
    <sheetDataSet>
      <sheetData sheetId="0">
        <row r="201">
          <cell r="E201">
            <v>1151149.21</v>
          </cell>
          <cell r="G201">
            <v>1874192.8</v>
          </cell>
        </row>
      </sheetData>
      <sheetData sheetId="1">
        <row r="311">
          <cell r="E311">
            <v>28519083</v>
          </cell>
          <cell r="G311">
            <v>29738533</v>
          </cell>
        </row>
      </sheetData>
      <sheetData sheetId="2"/>
      <sheetData sheetId="3">
        <row r="18">
          <cell r="J18">
            <v>1264023.6411199996</v>
          </cell>
          <cell r="U18">
            <v>986033.18084000004</v>
          </cell>
        </row>
        <row r="19">
          <cell r="U19">
            <v>967932.55671000003</v>
          </cell>
        </row>
        <row r="27">
          <cell r="U27">
            <v>0</v>
          </cell>
        </row>
        <row r="28">
          <cell r="U28">
            <v>0</v>
          </cell>
        </row>
        <row r="40">
          <cell r="U40">
            <v>18100.62413</v>
          </cell>
        </row>
        <row r="46">
          <cell r="U46">
            <v>800778.17821000004</v>
          </cell>
        </row>
        <row r="47">
          <cell r="U47">
            <v>800761.93751000008</v>
          </cell>
        </row>
        <row r="48">
          <cell r="U48">
            <v>67442.10500000001</v>
          </cell>
        </row>
        <row r="97">
          <cell r="U97">
            <v>43080.71486</v>
          </cell>
        </row>
        <row r="108">
          <cell r="U108">
            <v>172876.1047</v>
          </cell>
        </row>
        <row r="109">
          <cell r="U109">
            <v>166845.93969999999</v>
          </cell>
        </row>
        <row r="110">
          <cell r="U110">
            <v>138278.18599999999</v>
          </cell>
        </row>
        <row r="114">
          <cell r="U114">
            <v>28567.753700000001</v>
          </cell>
        </row>
        <row r="122">
          <cell r="U122">
            <v>-11.84</v>
          </cell>
        </row>
        <row r="123">
          <cell r="U123">
            <v>0</v>
          </cell>
        </row>
        <row r="126">
          <cell r="U126">
            <v>616.05600000000004</v>
          </cell>
        </row>
        <row r="135">
          <cell r="U135">
            <v>5425.9490000000005</v>
          </cell>
        </row>
        <row r="138">
          <cell r="U138">
            <v>517363.01295</v>
          </cell>
        </row>
        <row r="149">
          <cell r="U149">
            <v>20452.488949999999</v>
          </cell>
        </row>
        <row r="152">
          <cell r="U152">
            <v>0</v>
          </cell>
        </row>
        <row r="162">
          <cell r="U162">
            <v>16.2407</v>
          </cell>
        </row>
        <row r="170">
          <cell r="U170">
            <v>185255.00263</v>
          </cell>
        </row>
        <row r="183">
          <cell r="U183">
            <v>2407</v>
          </cell>
        </row>
        <row r="184">
          <cell r="U184">
            <v>2367</v>
          </cell>
        </row>
        <row r="186">
          <cell r="U186">
            <v>7220.8026099610388</v>
          </cell>
        </row>
        <row r="187">
          <cell r="U187">
            <v>7220.8026099610388</v>
          </cell>
        </row>
        <row r="188">
          <cell r="U188">
            <v>408.92799185044362</v>
          </cell>
        </row>
        <row r="189">
          <cell r="U189">
            <v>408.92799185044362</v>
          </cell>
        </row>
        <row r="197">
          <cell r="U197">
            <v>2211.35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8">
          <cell r="I8">
            <v>102623.47837409606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FD66-DE72-4815-8495-393C41328622}">
  <sheetPr>
    <tabColor rgb="FF92D050"/>
  </sheetPr>
  <dimension ref="A1:L73"/>
  <sheetViews>
    <sheetView tabSelected="1" topLeftCell="A61" zoomScale="110" zoomScaleNormal="110" workbookViewId="0">
      <selection activeCell="E77" sqref="E77"/>
    </sheetView>
  </sheetViews>
  <sheetFormatPr defaultRowHeight="12.75" x14ac:dyDescent="0.2"/>
  <cols>
    <col min="1" max="1" width="4.7109375" style="11" customWidth="1"/>
    <col min="2" max="2" width="3.42578125" style="11" customWidth="1"/>
    <col min="3" max="3" width="3.42578125" style="12" customWidth="1"/>
    <col min="4" max="4" width="5.28515625" style="11" customWidth="1"/>
    <col min="5" max="5" width="45.42578125" style="13" customWidth="1"/>
    <col min="6" max="6" width="5" style="14" customWidth="1"/>
    <col min="7" max="7" width="15.42578125" style="8" customWidth="1"/>
    <col min="8" max="8" width="18.42578125" style="8" customWidth="1"/>
    <col min="9" max="9" width="12.5703125" style="8" customWidth="1"/>
    <col min="10" max="10" width="8.85546875" style="7" customWidth="1"/>
    <col min="11" max="248" width="9.140625" style="9"/>
    <col min="249" max="249" width="4.7109375" style="9" customWidth="1"/>
    <col min="250" max="251" width="3.42578125" style="9" customWidth="1"/>
    <col min="252" max="252" width="5.28515625" style="9" customWidth="1"/>
    <col min="253" max="253" width="45.42578125" style="9" customWidth="1"/>
    <col min="254" max="254" width="5" style="9" customWidth="1"/>
    <col min="255" max="255" width="0" style="9" hidden="1" customWidth="1"/>
    <col min="256" max="256" width="15.42578125" style="9" customWidth="1"/>
    <col min="257" max="257" width="0" style="9" hidden="1" customWidth="1"/>
    <col min="258" max="258" width="18.42578125" style="9" customWidth="1"/>
    <col min="259" max="259" width="12.5703125" style="9" customWidth="1"/>
    <col min="260" max="260" width="8.85546875" style="9" customWidth="1"/>
    <col min="261" max="264" width="0" style="9" hidden="1" customWidth="1"/>
    <col min="265" max="504" width="9.140625" style="9"/>
    <col min="505" max="505" width="4.7109375" style="9" customWidth="1"/>
    <col min="506" max="507" width="3.42578125" style="9" customWidth="1"/>
    <col min="508" max="508" width="5.28515625" style="9" customWidth="1"/>
    <col min="509" max="509" width="45.42578125" style="9" customWidth="1"/>
    <col min="510" max="510" width="5" style="9" customWidth="1"/>
    <col min="511" max="511" width="0" style="9" hidden="1" customWidth="1"/>
    <col min="512" max="512" width="15.42578125" style="9" customWidth="1"/>
    <col min="513" max="513" width="0" style="9" hidden="1" customWidth="1"/>
    <col min="514" max="514" width="18.42578125" style="9" customWidth="1"/>
    <col min="515" max="515" width="12.5703125" style="9" customWidth="1"/>
    <col min="516" max="516" width="8.85546875" style="9" customWidth="1"/>
    <col min="517" max="520" width="0" style="9" hidden="1" customWidth="1"/>
    <col min="521" max="760" width="9.140625" style="9"/>
    <col min="761" max="761" width="4.7109375" style="9" customWidth="1"/>
    <col min="762" max="763" width="3.42578125" style="9" customWidth="1"/>
    <col min="764" max="764" width="5.28515625" style="9" customWidth="1"/>
    <col min="765" max="765" width="45.42578125" style="9" customWidth="1"/>
    <col min="766" max="766" width="5" style="9" customWidth="1"/>
    <col min="767" max="767" width="0" style="9" hidden="1" customWidth="1"/>
    <col min="768" max="768" width="15.42578125" style="9" customWidth="1"/>
    <col min="769" max="769" width="0" style="9" hidden="1" customWidth="1"/>
    <col min="770" max="770" width="18.42578125" style="9" customWidth="1"/>
    <col min="771" max="771" width="12.5703125" style="9" customWidth="1"/>
    <col min="772" max="772" width="8.85546875" style="9" customWidth="1"/>
    <col min="773" max="776" width="0" style="9" hidden="1" customWidth="1"/>
    <col min="777" max="1016" width="9.140625" style="9"/>
    <col min="1017" max="1017" width="4.7109375" style="9" customWidth="1"/>
    <col min="1018" max="1019" width="3.42578125" style="9" customWidth="1"/>
    <col min="1020" max="1020" width="5.28515625" style="9" customWidth="1"/>
    <col min="1021" max="1021" width="45.42578125" style="9" customWidth="1"/>
    <col min="1022" max="1022" width="5" style="9" customWidth="1"/>
    <col min="1023" max="1023" width="0" style="9" hidden="1" customWidth="1"/>
    <col min="1024" max="1024" width="15.42578125" style="9" customWidth="1"/>
    <col min="1025" max="1025" width="0" style="9" hidden="1" customWidth="1"/>
    <col min="1026" max="1026" width="18.42578125" style="9" customWidth="1"/>
    <col min="1027" max="1027" width="12.5703125" style="9" customWidth="1"/>
    <col min="1028" max="1028" width="8.85546875" style="9" customWidth="1"/>
    <col min="1029" max="1032" width="0" style="9" hidden="1" customWidth="1"/>
    <col min="1033" max="1272" width="9.140625" style="9"/>
    <col min="1273" max="1273" width="4.7109375" style="9" customWidth="1"/>
    <col min="1274" max="1275" width="3.42578125" style="9" customWidth="1"/>
    <col min="1276" max="1276" width="5.28515625" style="9" customWidth="1"/>
    <col min="1277" max="1277" width="45.42578125" style="9" customWidth="1"/>
    <col min="1278" max="1278" width="5" style="9" customWidth="1"/>
    <col min="1279" max="1279" width="0" style="9" hidden="1" customWidth="1"/>
    <col min="1280" max="1280" width="15.42578125" style="9" customWidth="1"/>
    <col min="1281" max="1281" width="0" style="9" hidden="1" customWidth="1"/>
    <col min="1282" max="1282" width="18.42578125" style="9" customWidth="1"/>
    <col min="1283" max="1283" width="12.5703125" style="9" customWidth="1"/>
    <col min="1284" max="1284" width="8.85546875" style="9" customWidth="1"/>
    <col min="1285" max="1288" width="0" style="9" hidden="1" customWidth="1"/>
    <col min="1289" max="1528" width="9.140625" style="9"/>
    <col min="1529" max="1529" width="4.7109375" style="9" customWidth="1"/>
    <col min="1530" max="1531" width="3.42578125" style="9" customWidth="1"/>
    <col min="1532" max="1532" width="5.28515625" style="9" customWidth="1"/>
    <col min="1533" max="1533" width="45.42578125" style="9" customWidth="1"/>
    <col min="1534" max="1534" width="5" style="9" customWidth="1"/>
    <col min="1535" max="1535" width="0" style="9" hidden="1" customWidth="1"/>
    <col min="1536" max="1536" width="15.42578125" style="9" customWidth="1"/>
    <col min="1537" max="1537" width="0" style="9" hidden="1" customWidth="1"/>
    <col min="1538" max="1538" width="18.42578125" style="9" customWidth="1"/>
    <col min="1539" max="1539" width="12.5703125" style="9" customWidth="1"/>
    <col min="1540" max="1540" width="8.85546875" style="9" customWidth="1"/>
    <col min="1541" max="1544" width="0" style="9" hidden="1" customWidth="1"/>
    <col min="1545" max="1784" width="9.140625" style="9"/>
    <col min="1785" max="1785" width="4.7109375" style="9" customWidth="1"/>
    <col min="1786" max="1787" width="3.42578125" style="9" customWidth="1"/>
    <col min="1788" max="1788" width="5.28515625" style="9" customWidth="1"/>
    <col min="1789" max="1789" width="45.42578125" style="9" customWidth="1"/>
    <col min="1790" max="1790" width="5" style="9" customWidth="1"/>
    <col min="1791" max="1791" width="0" style="9" hidden="1" customWidth="1"/>
    <col min="1792" max="1792" width="15.42578125" style="9" customWidth="1"/>
    <col min="1793" max="1793" width="0" style="9" hidden="1" customWidth="1"/>
    <col min="1794" max="1794" width="18.42578125" style="9" customWidth="1"/>
    <col min="1795" max="1795" width="12.5703125" style="9" customWidth="1"/>
    <col min="1796" max="1796" width="8.85546875" style="9" customWidth="1"/>
    <col min="1797" max="1800" width="0" style="9" hidden="1" customWidth="1"/>
    <col min="1801" max="2040" width="9.140625" style="9"/>
    <col min="2041" max="2041" width="4.7109375" style="9" customWidth="1"/>
    <col min="2042" max="2043" width="3.42578125" style="9" customWidth="1"/>
    <col min="2044" max="2044" width="5.28515625" style="9" customWidth="1"/>
    <col min="2045" max="2045" width="45.42578125" style="9" customWidth="1"/>
    <col min="2046" max="2046" width="5" style="9" customWidth="1"/>
    <col min="2047" max="2047" width="0" style="9" hidden="1" customWidth="1"/>
    <col min="2048" max="2048" width="15.42578125" style="9" customWidth="1"/>
    <col min="2049" max="2049" width="0" style="9" hidden="1" customWidth="1"/>
    <col min="2050" max="2050" width="18.42578125" style="9" customWidth="1"/>
    <col min="2051" max="2051" width="12.5703125" style="9" customWidth="1"/>
    <col min="2052" max="2052" width="8.85546875" style="9" customWidth="1"/>
    <col min="2053" max="2056" width="0" style="9" hidden="1" customWidth="1"/>
    <col min="2057" max="2296" width="9.140625" style="9"/>
    <col min="2297" max="2297" width="4.7109375" style="9" customWidth="1"/>
    <col min="2298" max="2299" width="3.42578125" style="9" customWidth="1"/>
    <col min="2300" max="2300" width="5.28515625" style="9" customWidth="1"/>
    <col min="2301" max="2301" width="45.42578125" style="9" customWidth="1"/>
    <col min="2302" max="2302" width="5" style="9" customWidth="1"/>
    <col min="2303" max="2303" width="0" style="9" hidden="1" customWidth="1"/>
    <col min="2304" max="2304" width="15.42578125" style="9" customWidth="1"/>
    <col min="2305" max="2305" width="0" style="9" hidden="1" customWidth="1"/>
    <col min="2306" max="2306" width="18.42578125" style="9" customWidth="1"/>
    <col min="2307" max="2307" width="12.5703125" style="9" customWidth="1"/>
    <col min="2308" max="2308" width="8.85546875" style="9" customWidth="1"/>
    <col min="2309" max="2312" width="0" style="9" hidden="1" customWidth="1"/>
    <col min="2313" max="2552" width="9.140625" style="9"/>
    <col min="2553" max="2553" width="4.7109375" style="9" customWidth="1"/>
    <col min="2554" max="2555" width="3.42578125" style="9" customWidth="1"/>
    <col min="2556" max="2556" width="5.28515625" style="9" customWidth="1"/>
    <col min="2557" max="2557" width="45.42578125" style="9" customWidth="1"/>
    <col min="2558" max="2558" width="5" style="9" customWidth="1"/>
    <col min="2559" max="2559" width="0" style="9" hidden="1" customWidth="1"/>
    <col min="2560" max="2560" width="15.42578125" style="9" customWidth="1"/>
    <col min="2561" max="2561" width="0" style="9" hidden="1" customWidth="1"/>
    <col min="2562" max="2562" width="18.42578125" style="9" customWidth="1"/>
    <col min="2563" max="2563" width="12.5703125" style="9" customWidth="1"/>
    <col min="2564" max="2564" width="8.85546875" style="9" customWidth="1"/>
    <col min="2565" max="2568" width="0" style="9" hidden="1" customWidth="1"/>
    <col min="2569" max="2808" width="9.140625" style="9"/>
    <col min="2809" max="2809" width="4.7109375" style="9" customWidth="1"/>
    <col min="2810" max="2811" width="3.42578125" style="9" customWidth="1"/>
    <col min="2812" max="2812" width="5.28515625" style="9" customWidth="1"/>
    <col min="2813" max="2813" width="45.42578125" style="9" customWidth="1"/>
    <col min="2814" max="2814" width="5" style="9" customWidth="1"/>
    <col min="2815" max="2815" width="0" style="9" hidden="1" customWidth="1"/>
    <col min="2816" max="2816" width="15.42578125" style="9" customWidth="1"/>
    <col min="2817" max="2817" width="0" style="9" hidden="1" customWidth="1"/>
    <col min="2818" max="2818" width="18.42578125" style="9" customWidth="1"/>
    <col min="2819" max="2819" width="12.5703125" style="9" customWidth="1"/>
    <col min="2820" max="2820" width="8.85546875" style="9" customWidth="1"/>
    <col min="2821" max="2824" width="0" style="9" hidden="1" customWidth="1"/>
    <col min="2825" max="3064" width="9.140625" style="9"/>
    <col min="3065" max="3065" width="4.7109375" style="9" customWidth="1"/>
    <col min="3066" max="3067" width="3.42578125" style="9" customWidth="1"/>
    <col min="3068" max="3068" width="5.28515625" style="9" customWidth="1"/>
    <col min="3069" max="3069" width="45.42578125" style="9" customWidth="1"/>
    <col min="3070" max="3070" width="5" style="9" customWidth="1"/>
    <col min="3071" max="3071" width="0" style="9" hidden="1" customWidth="1"/>
    <col min="3072" max="3072" width="15.42578125" style="9" customWidth="1"/>
    <col min="3073" max="3073" width="0" style="9" hidden="1" customWidth="1"/>
    <col min="3074" max="3074" width="18.42578125" style="9" customWidth="1"/>
    <col min="3075" max="3075" width="12.5703125" style="9" customWidth="1"/>
    <col min="3076" max="3076" width="8.85546875" style="9" customWidth="1"/>
    <col min="3077" max="3080" width="0" style="9" hidden="1" customWidth="1"/>
    <col min="3081" max="3320" width="9.140625" style="9"/>
    <col min="3321" max="3321" width="4.7109375" style="9" customWidth="1"/>
    <col min="3322" max="3323" width="3.42578125" style="9" customWidth="1"/>
    <col min="3324" max="3324" width="5.28515625" style="9" customWidth="1"/>
    <col min="3325" max="3325" width="45.42578125" style="9" customWidth="1"/>
    <col min="3326" max="3326" width="5" style="9" customWidth="1"/>
    <col min="3327" max="3327" width="0" style="9" hidden="1" customWidth="1"/>
    <col min="3328" max="3328" width="15.42578125" style="9" customWidth="1"/>
    <col min="3329" max="3329" width="0" style="9" hidden="1" customWidth="1"/>
    <col min="3330" max="3330" width="18.42578125" style="9" customWidth="1"/>
    <col min="3331" max="3331" width="12.5703125" style="9" customWidth="1"/>
    <col min="3332" max="3332" width="8.85546875" style="9" customWidth="1"/>
    <col min="3333" max="3336" width="0" style="9" hidden="1" customWidth="1"/>
    <col min="3337" max="3576" width="9.140625" style="9"/>
    <col min="3577" max="3577" width="4.7109375" style="9" customWidth="1"/>
    <col min="3578" max="3579" width="3.42578125" style="9" customWidth="1"/>
    <col min="3580" max="3580" width="5.28515625" style="9" customWidth="1"/>
    <col min="3581" max="3581" width="45.42578125" style="9" customWidth="1"/>
    <col min="3582" max="3582" width="5" style="9" customWidth="1"/>
    <col min="3583" max="3583" width="0" style="9" hidden="1" customWidth="1"/>
    <col min="3584" max="3584" width="15.42578125" style="9" customWidth="1"/>
    <col min="3585" max="3585" width="0" style="9" hidden="1" customWidth="1"/>
    <col min="3586" max="3586" width="18.42578125" style="9" customWidth="1"/>
    <col min="3587" max="3587" width="12.5703125" style="9" customWidth="1"/>
    <col min="3588" max="3588" width="8.85546875" style="9" customWidth="1"/>
    <col min="3589" max="3592" width="0" style="9" hidden="1" customWidth="1"/>
    <col min="3593" max="3832" width="9.140625" style="9"/>
    <col min="3833" max="3833" width="4.7109375" style="9" customWidth="1"/>
    <col min="3834" max="3835" width="3.42578125" style="9" customWidth="1"/>
    <col min="3836" max="3836" width="5.28515625" style="9" customWidth="1"/>
    <col min="3837" max="3837" width="45.42578125" style="9" customWidth="1"/>
    <col min="3838" max="3838" width="5" style="9" customWidth="1"/>
    <col min="3839" max="3839" width="0" style="9" hidden="1" customWidth="1"/>
    <col min="3840" max="3840" width="15.42578125" style="9" customWidth="1"/>
    <col min="3841" max="3841" width="0" style="9" hidden="1" customWidth="1"/>
    <col min="3842" max="3842" width="18.42578125" style="9" customWidth="1"/>
    <col min="3843" max="3843" width="12.5703125" style="9" customWidth="1"/>
    <col min="3844" max="3844" width="8.85546875" style="9" customWidth="1"/>
    <col min="3845" max="3848" width="0" style="9" hidden="1" customWidth="1"/>
    <col min="3849" max="4088" width="9.140625" style="9"/>
    <col min="4089" max="4089" width="4.7109375" style="9" customWidth="1"/>
    <col min="4090" max="4091" width="3.42578125" style="9" customWidth="1"/>
    <col min="4092" max="4092" width="5.28515625" style="9" customWidth="1"/>
    <col min="4093" max="4093" width="45.42578125" style="9" customWidth="1"/>
    <col min="4094" max="4094" width="5" style="9" customWidth="1"/>
    <col min="4095" max="4095" width="0" style="9" hidden="1" customWidth="1"/>
    <col min="4096" max="4096" width="15.42578125" style="9" customWidth="1"/>
    <col min="4097" max="4097" width="0" style="9" hidden="1" customWidth="1"/>
    <col min="4098" max="4098" width="18.42578125" style="9" customWidth="1"/>
    <col min="4099" max="4099" width="12.5703125" style="9" customWidth="1"/>
    <col min="4100" max="4100" width="8.85546875" style="9" customWidth="1"/>
    <col min="4101" max="4104" width="0" style="9" hidden="1" customWidth="1"/>
    <col min="4105" max="4344" width="9.140625" style="9"/>
    <col min="4345" max="4345" width="4.7109375" style="9" customWidth="1"/>
    <col min="4346" max="4347" width="3.42578125" style="9" customWidth="1"/>
    <col min="4348" max="4348" width="5.28515625" style="9" customWidth="1"/>
    <col min="4349" max="4349" width="45.42578125" style="9" customWidth="1"/>
    <col min="4350" max="4350" width="5" style="9" customWidth="1"/>
    <col min="4351" max="4351" width="0" style="9" hidden="1" customWidth="1"/>
    <col min="4352" max="4352" width="15.42578125" style="9" customWidth="1"/>
    <col min="4353" max="4353" width="0" style="9" hidden="1" customWidth="1"/>
    <col min="4354" max="4354" width="18.42578125" style="9" customWidth="1"/>
    <col min="4355" max="4355" width="12.5703125" style="9" customWidth="1"/>
    <col min="4356" max="4356" width="8.85546875" style="9" customWidth="1"/>
    <col min="4357" max="4360" width="0" style="9" hidden="1" customWidth="1"/>
    <col min="4361" max="4600" width="9.140625" style="9"/>
    <col min="4601" max="4601" width="4.7109375" style="9" customWidth="1"/>
    <col min="4602" max="4603" width="3.42578125" style="9" customWidth="1"/>
    <col min="4604" max="4604" width="5.28515625" style="9" customWidth="1"/>
    <col min="4605" max="4605" width="45.42578125" style="9" customWidth="1"/>
    <col min="4606" max="4606" width="5" style="9" customWidth="1"/>
    <col min="4607" max="4607" width="0" style="9" hidden="1" customWidth="1"/>
    <col min="4608" max="4608" width="15.42578125" style="9" customWidth="1"/>
    <col min="4609" max="4609" width="0" style="9" hidden="1" customWidth="1"/>
    <col min="4610" max="4610" width="18.42578125" style="9" customWidth="1"/>
    <col min="4611" max="4611" width="12.5703125" style="9" customWidth="1"/>
    <col min="4612" max="4612" width="8.85546875" style="9" customWidth="1"/>
    <col min="4613" max="4616" width="0" style="9" hidden="1" customWidth="1"/>
    <col min="4617" max="4856" width="9.140625" style="9"/>
    <col min="4857" max="4857" width="4.7109375" style="9" customWidth="1"/>
    <col min="4858" max="4859" width="3.42578125" style="9" customWidth="1"/>
    <col min="4860" max="4860" width="5.28515625" style="9" customWidth="1"/>
    <col min="4861" max="4861" width="45.42578125" style="9" customWidth="1"/>
    <col min="4862" max="4862" width="5" style="9" customWidth="1"/>
    <col min="4863" max="4863" width="0" style="9" hidden="1" customWidth="1"/>
    <col min="4864" max="4864" width="15.42578125" style="9" customWidth="1"/>
    <col min="4865" max="4865" width="0" style="9" hidden="1" customWidth="1"/>
    <col min="4866" max="4866" width="18.42578125" style="9" customWidth="1"/>
    <col min="4867" max="4867" width="12.5703125" style="9" customWidth="1"/>
    <col min="4868" max="4868" width="8.85546875" style="9" customWidth="1"/>
    <col min="4869" max="4872" width="0" style="9" hidden="1" customWidth="1"/>
    <col min="4873" max="5112" width="9.140625" style="9"/>
    <col min="5113" max="5113" width="4.7109375" style="9" customWidth="1"/>
    <col min="5114" max="5115" width="3.42578125" style="9" customWidth="1"/>
    <col min="5116" max="5116" width="5.28515625" style="9" customWidth="1"/>
    <col min="5117" max="5117" width="45.42578125" style="9" customWidth="1"/>
    <col min="5118" max="5118" width="5" style="9" customWidth="1"/>
    <col min="5119" max="5119" width="0" style="9" hidden="1" customWidth="1"/>
    <col min="5120" max="5120" width="15.42578125" style="9" customWidth="1"/>
    <col min="5121" max="5121" width="0" style="9" hidden="1" customWidth="1"/>
    <col min="5122" max="5122" width="18.42578125" style="9" customWidth="1"/>
    <col min="5123" max="5123" width="12.5703125" style="9" customWidth="1"/>
    <col min="5124" max="5124" width="8.85546875" style="9" customWidth="1"/>
    <col min="5125" max="5128" width="0" style="9" hidden="1" customWidth="1"/>
    <col min="5129" max="5368" width="9.140625" style="9"/>
    <col min="5369" max="5369" width="4.7109375" style="9" customWidth="1"/>
    <col min="5370" max="5371" width="3.42578125" style="9" customWidth="1"/>
    <col min="5372" max="5372" width="5.28515625" style="9" customWidth="1"/>
    <col min="5373" max="5373" width="45.42578125" style="9" customWidth="1"/>
    <col min="5374" max="5374" width="5" style="9" customWidth="1"/>
    <col min="5375" max="5375" width="0" style="9" hidden="1" customWidth="1"/>
    <col min="5376" max="5376" width="15.42578125" style="9" customWidth="1"/>
    <col min="5377" max="5377" width="0" style="9" hidden="1" customWidth="1"/>
    <col min="5378" max="5378" width="18.42578125" style="9" customWidth="1"/>
    <col min="5379" max="5379" width="12.5703125" style="9" customWidth="1"/>
    <col min="5380" max="5380" width="8.85546875" style="9" customWidth="1"/>
    <col min="5381" max="5384" width="0" style="9" hidden="1" customWidth="1"/>
    <col min="5385" max="5624" width="9.140625" style="9"/>
    <col min="5625" max="5625" width="4.7109375" style="9" customWidth="1"/>
    <col min="5626" max="5627" width="3.42578125" style="9" customWidth="1"/>
    <col min="5628" max="5628" width="5.28515625" style="9" customWidth="1"/>
    <col min="5629" max="5629" width="45.42578125" style="9" customWidth="1"/>
    <col min="5630" max="5630" width="5" style="9" customWidth="1"/>
    <col min="5631" max="5631" width="0" style="9" hidden="1" customWidth="1"/>
    <col min="5632" max="5632" width="15.42578125" style="9" customWidth="1"/>
    <col min="5633" max="5633" width="0" style="9" hidden="1" customWidth="1"/>
    <col min="5634" max="5634" width="18.42578125" style="9" customWidth="1"/>
    <col min="5635" max="5635" width="12.5703125" style="9" customWidth="1"/>
    <col min="5636" max="5636" width="8.85546875" style="9" customWidth="1"/>
    <col min="5637" max="5640" width="0" style="9" hidden="1" customWidth="1"/>
    <col min="5641" max="5880" width="9.140625" style="9"/>
    <col min="5881" max="5881" width="4.7109375" style="9" customWidth="1"/>
    <col min="5882" max="5883" width="3.42578125" style="9" customWidth="1"/>
    <col min="5884" max="5884" width="5.28515625" style="9" customWidth="1"/>
    <col min="5885" max="5885" width="45.42578125" style="9" customWidth="1"/>
    <col min="5886" max="5886" width="5" style="9" customWidth="1"/>
    <col min="5887" max="5887" width="0" style="9" hidden="1" customWidth="1"/>
    <col min="5888" max="5888" width="15.42578125" style="9" customWidth="1"/>
    <col min="5889" max="5889" width="0" style="9" hidden="1" customWidth="1"/>
    <col min="5890" max="5890" width="18.42578125" style="9" customWidth="1"/>
    <col min="5891" max="5891" width="12.5703125" style="9" customWidth="1"/>
    <col min="5892" max="5892" width="8.85546875" style="9" customWidth="1"/>
    <col min="5893" max="5896" width="0" style="9" hidden="1" customWidth="1"/>
    <col min="5897" max="6136" width="9.140625" style="9"/>
    <col min="6137" max="6137" width="4.7109375" style="9" customWidth="1"/>
    <col min="6138" max="6139" width="3.42578125" style="9" customWidth="1"/>
    <col min="6140" max="6140" width="5.28515625" style="9" customWidth="1"/>
    <col min="6141" max="6141" width="45.42578125" style="9" customWidth="1"/>
    <col min="6142" max="6142" width="5" style="9" customWidth="1"/>
    <col min="6143" max="6143" width="0" style="9" hidden="1" customWidth="1"/>
    <col min="6144" max="6144" width="15.42578125" style="9" customWidth="1"/>
    <col min="6145" max="6145" width="0" style="9" hidden="1" customWidth="1"/>
    <col min="6146" max="6146" width="18.42578125" style="9" customWidth="1"/>
    <col min="6147" max="6147" width="12.5703125" style="9" customWidth="1"/>
    <col min="6148" max="6148" width="8.85546875" style="9" customWidth="1"/>
    <col min="6149" max="6152" width="0" style="9" hidden="1" customWidth="1"/>
    <col min="6153" max="6392" width="9.140625" style="9"/>
    <col min="6393" max="6393" width="4.7109375" style="9" customWidth="1"/>
    <col min="6394" max="6395" width="3.42578125" style="9" customWidth="1"/>
    <col min="6396" max="6396" width="5.28515625" style="9" customWidth="1"/>
    <col min="6397" max="6397" width="45.42578125" style="9" customWidth="1"/>
    <col min="6398" max="6398" width="5" style="9" customWidth="1"/>
    <col min="6399" max="6399" width="0" style="9" hidden="1" customWidth="1"/>
    <col min="6400" max="6400" width="15.42578125" style="9" customWidth="1"/>
    <col min="6401" max="6401" width="0" style="9" hidden="1" customWidth="1"/>
    <col min="6402" max="6402" width="18.42578125" style="9" customWidth="1"/>
    <col min="6403" max="6403" width="12.5703125" style="9" customWidth="1"/>
    <col min="6404" max="6404" width="8.85546875" style="9" customWidth="1"/>
    <col min="6405" max="6408" width="0" style="9" hidden="1" customWidth="1"/>
    <col min="6409" max="6648" width="9.140625" style="9"/>
    <col min="6649" max="6649" width="4.7109375" style="9" customWidth="1"/>
    <col min="6650" max="6651" width="3.42578125" style="9" customWidth="1"/>
    <col min="6652" max="6652" width="5.28515625" style="9" customWidth="1"/>
    <col min="6653" max="6653" width="45.42578125" style="9" customWidth="1"/>
    <col min="6654" max="6654" width="5" style="9" customWidth="1"/>
    <col min="6655" max="6655" width="0" style="9" hidden="1" customWidth="1"/>
    <col min="6656" max="6656" width="15.42578125" style="9" customWidth="1"/>
    <col min="6657" max="6657" width="0" style="9" hidden="1" customWidth="1"/>
    <col min="6658" max="6658" width="18.42578125" style="9" customWidth="1"/>
    <col min="6659" max="6659" width="12.5703125" style="9" customWidth="1"/>
    <col min="6660" max="6660" width="8.85546875" style="9" customWidth="1"/>
    <col min="6661" max="6664" width="0" style="9" hidden="1" customWidth="1"/>
    <col min="6665" max="6904" width="9.140625" style="9"/>
    <col min="6905" max="6905" width="4.7109375" style="9" customWidth="1"/>
    <col min="6906" max="6907" width="3.42578125" style="9" customWidth="1"/>
    <col min="6908" max="6908" width="5.28515625" style="9" customWidth="1"/>
    <col min="6909" max="6909" width="45.42578125" style="9" customWidth="1"/>
    <col min="6910" max="6910" width="5" style="9" customWidth="1"/>
    <col min="6911" max="6911" width="0" style="9" hidden="1" customWidth="1"/>
    <col min="6912" max="6912" width="15.42578125" style="9" customWidth="1"/>
    <col min="6913" max="6913" width="0" style="9" hidden="1" customWidth="1"/>
    <col min="6914" max="6914" width="18.42578125" style="9" customWidth="1"/>
    <col min="6915" max="6915" width="12.5703125" style="9" customWidth="1"/>
    <col min="6916" max="6916" width="8.85546875" style="9" customWidth="1"/>
    <col min="6917" max="6920" width="0" style="9" hidden="1" customWidth="1"/>
    <col min="6921" max="7160" width="9.140625" style="9"/>
    <col min="7161" max="7161" width="4.7109375" style="9" customWidth="1"/>
    <col min="7162" max="7163" width="3.42578125" style="9" customWidth="1"/>
    <col min="7164" max="7164" width="5.28515625" style="9" customWidth="1"/>
    <col min="7165" max="7165" width="45.42578125" style="9" customWidth="1"/>
    <col min="7166" max="7166" width="5" style="9" customWidth="1"/>
    <col min="7167" max="7167" width="0" style="9" hidden="1" customWidth="1"/>
    <col min="7168" max="7168" width="15.42578125" style="9" customWidth="1"/>
    <col min="7169" max="7169" width="0" style="9" hidden="1" customWidth="1"/>
    <col min="7170" max="7170" width="18.42578125" style="9" customWidth="1"/>
    <col min="7171" max="7171" width="12.5703125" style="9" customWidth="1"/>
    <col min="7172" max="7172" width="8.85546875" style="9" customWidth="1"/>
    <col min="7173" max="7176" width="0" style="9" hidden="1" customWidth="1"/>
    <col min="7177" max="7416" width="9.140625" style="9"/>
    <col min="7417" max="7417" width="4.7109375" style="9" customWidth="1"/>
    <col min="7418" max="7419" width="3.42578125" style="9" customWidth="1"/>
    <col min="7420" max="7420" width="5.28515625" style="9" customWidth="1"/>
    <col min="7421" max="7421" width="45.42578125" style="9" customWidth="1"/>
    <col min="7422" max="7422" width="5" style="9" customWidth="1"/>
    <col min="7423" max="7423" width="0" style="9" hidden="1" customWidth="1"/>
    <col min="7424" max="7424" width="15.42578125" style="9" customWidth="1"/>
    <col min="7425" max="7425" width="0" style="9" hidden="1" customWidth="1"/>
    <col min="7426" max="7426" width="18.42578125" style="9" customWidth="1"/>
    <col min="7427" max="7427" width="12.5703125" style="9" customWidth="1"/>
    <col min="7428" max="7428" width="8.85546875" style="9" customWidth="1"/>
    <col min="7429" max="7432" width="0" style="9" hidden="1" customWidth="1"/>
    <col min="7433" max="7672" width="9.140625" style="9"/>
    <col min="7673" max="7673" width="4.7109375" style="9" customWidth="1"/>
    <col min="7674" max="7675" width="3.42578125" style="9" customWidth="1"/>
    <col min="7676" max="7676" width="5.28515625" style="9" customWidth="1"/>
    <col min="7677" max="7677" width="45.42578125" style="9" customWidth="1"/>
    <col min="7678" max="7678" width="5" style="9" customWidth="1"/>
    <col min="7679" max="7679" width="0" style="9" hidden="1" customWidth="1"/>
    <col min="7680" max="7680" width="15.42578125" style="9" customWidth="1"/>
    <col min="7681" max="7681" width="0" style="9" hidden="1" customWidth="1"/>
    <col min="7682" max="7682" width="18.42578125" style="9" customWidth="1"/>
    <col min="7683" max="7683" width="12.5703125" style="9" customWidth="1"/>
    <col min="7684" max="7684" width="8.85546875" style="9" customWidth="1"/>
    <col min="7685" max="7688" width="0" style="9" hidden="1" customWidth="1"/>
    <col min="7689" max="7928" width="9.140625" style="9"/>
    <col min="7929" max="7929" width="4.7109375" style="9" customWidth="1"/>
    <col min="7930" max="7931" width="3.42578125" style="9" customWidth="1"/>
    <col min="7932" max="7932" width="5.28515625" style="9" customWidth="1"/>
    <col min="7933" max="7933" width="45.42578125" style="9" customWidth="1"/>
    <col min="7934" max="7934" width="5" style="9" customWidth="1"/>
    <col min="7935" max="7935" width="0" style="9" hidden="1" customWidth="1"/>
    <col min="7936" max="7936" width="15.42578125" style="9" customWidth="1"/>
    <col min="7937" max="7937" width="0" style="9" hidden="1" customWidth="1"/>
    <col min="7938" max="7938" width="18.42578125" style="9" customWidth="1"/>
    <col min="7939" max="7939" width="12.5703125" style="9" customWidth="1"/>
    <col min="7940" max="7940" width="8.85546875" style="9" customWidth="1"/>
    <col min="7941" max="7944" width="0" style="9" hidden="1" customWidth="1"/>
    <col min="7945" max="8184" width="9.140625" style="9"/>
    <col min="8185" max="8185" width="4.7109375" style="9" customWidth="1"/>
    <col min="8186" max="8187" width="3.42578125" style="9" customWidth="1"/>
    <col min="8188" max="8188" width="5.28515625" style="9" customWidth="1"/>
    <col min="8189" max="8189" width="45.42578125" style="9" customWidth="1"/>
    <col min="8190" max="8190" width="5" style="9" customWidth="1"/>
    <col min="8191" max="8191" width="0" style="9" hidden="1" customWidth="1"/>
    <col min="8192" max="8192" width="15.42578125" style="9" customWidth="1"/>
    <col min="8193" max="8193" width="0" style="9" hidden="1" customWidth="1"/>
    <col min="8194" max="8194" width="18.42578125" style="9" customWidth="1"/>
    <col min="8195" max="8195" width="12.5703125" style="9" customWidth="1"/>
    <col min="8196" max="8196" width="8.85546875" style="9" customWidth="1"/>
    <col min="8197" max="8200" width="0" style="9" hidden="1" customWidth="1"/>
    <col min="8201" max="8440" width="9.140625" style="9"/>
    <col min="8441" max="8441" width="4.7109375" style="9" customWidth="1"/>
    <col min="8442" max="8443" width="3.42578125" style="9" customWidth="1"/>
    <col min="8444" max="8444" width="5.28515625" style="9" customWidth="1"/>
    <col min="8445" max="8445" width="45.42578125" style="9" customWidth="1"/>
    <col min="8446" max="8446" width="5" style="9" customWidth="1"/>
    <col min="8447" max="8447" width="0" style="9" hidden="1" customWidth="1"/>
    <col min="8448" max="8448" width="15.42578125" style="9" customWidth="1"/>
    <col min="8449" max="8449" width="0" style="9" hidden="1" customWidth="1"/>
    <col min="8450" max="8450" width="18.42578125" style="9" customWidth="1"/>
    <col min="8451" max="8451" width="12.5703125" style="9" customWidth="1"/>
    <col min="8452" max="8452" width="8.85546875" style="9" customWidth="1"/>
    <col min="8453" max="8456" width="0" style="9" hidden="1" customWidth="1"/>
    <col min="8457" max="8696" width="9.140625" style="9"/>
    <col min="8697" max="8697" width="4.7109375" style="9" customWidth="1"/>
    <col min="8698" max="8699" width="3.42578125" style="9" customWidth="1"/>
    <col min="8700" max="8700" width="5.28515625" style="9" customWidth="1"/>
    <col min="8701" max="8701" width="45.42578125" style="9" customWidth="1"/>
    <col min="8702" max="8702" width="5" style="9" customWidth="1"/>
    <col min="8703" max="8703" width="0" style="9" hidden="1" customWidth="1"/>
    <col min="8704" max="8704" width="15.42578125" style="9" customWidth="1"/>
    <col min="8705" max="8705" width="0" style="9" hidden="1" customWidth="1"/>
    <col min="8706" max="8706" width="18.42578125" style="9" customWidth="1"/>
    <col min="8707" max="8707" width="12.5703125" style="9" customWidth="1"/>
    <col min="8708" max="8708" width="8.85546875" style="9" customWidth="1"/>
    <col min="8709" max="8712" width="0" style="9" hidden="1" customWidth="1"/>
    <col min="8713" max="8952" width="9.140625" style="9"/>
    <col min="8953" max="8953" width="4.7109375" style="9" customWidth="1"/>
    <col min="8954" max="8955" width="3.42578125" style="9" customWidth="1"/>
    <col min="8956" max="8956" width="5.28515625" style="9" customWidth="1"/>
    <col min="8957" max="8957" width="45.42578125" style="9" customWidth="1"/>
    <col min="8958" max="8958" width="5" style="9" customWidth="1"/>
    <col min="8959" max="8959" width="0" style="9" hidden="1" customWidth="1"/>
    <col min="8960" max="8960" width="15.42578125" style="9" customWidth="1"/>
    <col min="8961" max="8961" width="0" style="9" hidden="1" customWidth="1"/>
    <col min="8962" max="8962" width="18.42578125" style="9" customWidth="1"/>
    <col min="8963" max="8963" width="12.5703125" style="9" customWidth="1"/>
    <col min="8964" max="8964" width="8.85546875" style="9" customWidth="1"/>
    <col min="8965" max="8968" width="0" style="9" hidden="1" customWidth="1"/>
    <col min="8969" max="9208" width="9.140625" style="9"/>
    <col min="9209" max="9209" width="4.7109375" style="9" customWidth="1"/>
    <col min="9210" max="9211" width="3.42578125" style="9" customWidth="1"/>
    <col min="9212" max="9212" width="5.28515625" style="9" customWidth="1"/>
    <col min="9213" max="9213" width="45.42578125" style="9" customWidth="1"/>
    <col min="9214" max="9214" width="5" style="9" customWidth="1"/>
    <col min="9215" max="9215" width="0" style="9" hidden="1" customWidth="1"/>
    <col min="9216" max="9216" width="15.42578125" style="9" customWidth="1"/>
    <col min="9217" max="9217" width="0" style="9" hidden="1" customWidth="1"/>
    <col min="9218" max="9218" width="18.42578125" style="9" customWidth="1"/>
    <col min="9219" max="9219" width="12.5703125" style="9" customWidth="1"/>
    <col min="9220" max="9220" width="8.85546875" style="9" customWidth="1"/>
    <col min="9221" max="9224" width="0" style="9" hidden="1" customWidth="1"/>
    <col min="9225" max="9464" width="9.140625" style="9"/>
    <col min="9465" max="9465" width="4.7109375" style="9" customWidth="1"/>
    <col min="9466" max="9467" width="3.42578125" style="9" customWidth="1"/>
    <col min="9468" max="9468" width="5.28515625" style="9" customWidth="1"/>
    <col min="9469" max="9469" width="45.42578125" style="9" customWidth="1"/>
    <col min="9470" max="9470" width="5" style="9" customWidth="1"/>
    <col min="9471" max="9471" width="0" style="9" hidden="1" customWidth="1"/>
    <col min="9472" max="9472" width="15.42578125" style="9" customWidth="1"/>
    <col min="9473" max="9473" width="0" style="9" hidden="1" customWidth="1"/>
    <col min="9474" max="9474" width="18.42578125" style="9" customWidth="1"/>
    <col min="9475" max="9475" width="12.5703125" style="9" customWidth="1"/>
    <col min="9476" max="9476" width="8.85546875" style="9" customWidth="1"/>
    <col min="9477" max="9480" width="0" style="9" hidden="1" customWidth="1"/>
    <col min="9481" max="9720" width="9.140625" style="9"/>
    <col min="9721" max="9721" width="4.7109375" style="9" customWidth="1"/>
    <col min="9722" max="9723" width="3.42578125" style="9" customWidth="1"/>
    <col min="9724" max="9724" width="5.28515625" style="9" customWidth="1"/>
    <col min="9725" max="9725" width="45.42578125" style="9" customWidth="1"/>
    <col min="9726" max="9726" width="5" style="9" customWidth="1"/>
    <col min="9727" max="9727" width="0" style="9" hidden="1" customWidth="1"/>
    <col min="9728" max="9728" width="15.42578125" style="9" customWidth="1"/>
    <col min="9729" max="9729" width="0" style="9" hidden="1" customWidth="1"/>
    <col min="9730" max="9730" width="18.42578125" style="9" customWidth="1"/>
    <col min="9731" max="9731" width="12.5703125" style="9" customWidth="1"/>
    <col min="9732" max="9732" width="8.85546875" style="9" customWidth="1"/>
    <col min="9733" max="9736" width="0" style="9" hidden="1" customWidth="1"/>
    <col min="9737" max="9976" width="9.140625" style="9"/>
    <col min="9977" max="9977" width="4.7109375" style="9" customWidth="1"/>
    <col min="9978" max="9979" width="3.42578125" style="9" customWidth="1"/>
    <col min="9980" max="9980" width="5.28515625" style="9" customWidth="1"/>
    <col min="9981" max="9981" width="45.42578125" style="9" customWidth="1"/>
    <col min="9982" max="9982" width="5" style="9" customWidth="1"/>
    <col min="9983" max="9983" width="0" style="9" hidden="1" customWidth="1"/>
    <col min="9984" max="9984" width="15.42578125" style="9" customWidth="1"/>
    <col min="9985" max="9985" width="0" style="9" hidden="1" customWidth="1"/>
    <col min="9986" max="9986" width="18.42578125" style="9" customWidth="1"/>
    <col min="9987" max="9987" width="12.5703125" style="9" customWidth="1"/>
    <col min="9988" max="9988" width="8.85546875" style="9" customWidth="1"/>
    <col min="9989" max="9992" width="0" style="9" hidden="1" customWidth="1"/>
    <col min="9993" max="10232" width="9.140625" style="9"/>
    <col min="10233" max="10233" width="4.7109375" style="9" customWidth="1"/>
    <col min="10234" max="10235" width="3.42578125" style="9" customWidth="1"/>
    <col min="10236" max="10236" width="5.28515625" style="9" customWidth="1"/>
    <col min="10237" max="10237" width="45.42578125" style="9" customWidth="1"/>
    <col min="10238" max="10238" width="5" style="9" customWidth="1"/>
    <col min="10239" max="10239" width="0" style="9" hidden="1" customWidth="1"/>
    <col min="10240" max="10240" width="15.42578125" style="9" customWidth="1"/>
    <col min="10241" max="10241" width="0" style="9" hidden="1" customWidth="1"/>
    <col min="10242" max="10242" width="18.42578125" style="9" customWidth="1"/>
    <col min="10243" max="10243" width="12.5703125" style="9" customWidth="1"/>
    <col min="10244" max="10244" width="8.85546875" style="9" customWidth="1"/>
    <col min="10245" max="10248" width="0" style="9" hidden="1" customWidth="1"/>
    <col min="10249" max="10488" width="9.140625" style="9"/>
    <col min="10489" max="10489" width="4.7109375" style="9" customWidth="1"/>
    <col min="10490" max="10491" width="3.42578125" style="9" customWidth="1"/>
    <col min="10492" max="10492" width="5.28515625" style="9" customWidth="1"/>
    <col min="10493" max="10493" width="45.42578125" style="9" customWidth="1"/>
    <col min="10494" max="10494" width="5" style="9" customWidth="1"/>
    <col min="10495" max="10495" width="0" style="9" hidden="1" customWidth="1"/>
    <col min="10496" max="10496" width="15.42578125" style="9" customWidth="1"/>
    <col min="10497" max="10497" width="0" style="9" hidden="1" customWidth="1"/>
    <col min="10498" max="10498" width="18.42578125" style="9" customWidth="1"/>
    <col min="10499" max="10499" width="12.5703125" style="9" customWidth="1"/>
    <col min="10500" max="10500" width="8.85546875" style="9" customWidth="1"/>
    <col min="10501" max="10504" width="0" style="9" hidden="1" customWidth="1"/>
    <col min="10505" max="10744" width="9.140625" style="9"/>
    <col min="10745" max="10745" width="4.7109375" style="9" customWidth="1"/>
    <col min="10746" max="10747" width="3.42578125" style="9" customWidth="1"/>
    <col min="10748" max="10748" width="5.28515625" style="9" customWidth="1"/>
    <col min="10749" max="10749" width="45.42578125" style="9" customWidth="1"/>
    <col min="10750" max="10750" width="5" style="9" customWidth="1"/>
    <col min="10751" max="10751" width="0" style="9" hidden="1" customWidth="1"/>
    <col min="10752" max="10752" width="15.42578125" style="9" customWidth="1"/>
    <col min="10753" max="10753" width="0" style="9" hidden="1" customWidth="1"/>
    <col min="10754" max="10754" width="18.42578125" style="9" customWidth="1"/>
    <col min="10755" max="10755" width="12.5703125" style="9" customWidth="1"/>
    <col min="10756" max="10756" width="8.85546875" style="9" customWidth="1"/>
    <col min="10757" max="10760" width="0" style="9" hidden="1" customWidth="1"/>
    <col min="10761" max="11000" width="9.140625" style="9"/>
    <col min="11001" max="11001" width="4.7109375" style="9" customWidth="1"/>
    <col min="11002" max="11003" width="3.42578125" style="9" customWidth="1"/>
    <col min="11004" max="11004" width="5.28515625" style="9" customWidth="1"/>
    <col min="11005" max="11005" width="45.42578125" style="9" customWidth="1"/>
    <col min="11006" max="11006" width="5" style="9" customWidth="1"/>
    <col min="11007" max="11007" width="0" style="9" hidden="1" customWidth="1"/>
    <col min="11008" max="11008" width="15.42578125" style="9" customWidth="1"/>
    <col min="11009" max="11009" width="0" style="9" hidden="1" customWidth="1"/>
    <col min="11010" max="11010" width="18.42578125" style="9" customWidth="1"/>
    <col min="11011" max="11011" width="12.5703125" style="9" customWidth="1"/>
    <col min="11012" max="11012" width="8.85546875" style="9" customWidth="1"/>
    <col min="11013" max="11016" width="0" style="9" hidden="1" customWidth="1"/>
    <col min="11017" max="11256" width="9.140625" style="9"/>
    <col min="11257" max="11257" width="4.7109375" style="9" customWidth="1"/>
    <col min="11258" max="11259" width="3.42578125" style="9" customWidth="1"/>
    <col min="11260" max="11260" width="5.28515625" style="9" customWidth="1"/>
    <col min="11261" max="11261" width="45.42578125" style="9" customWidth="1"/>
    <col min="11262" max="11262" width="5" style="9" customWidth="1"/>
    <col min="11263" max="11263" width="0" style="9" hidden="1" customWidth="1"/>
    <col min="11264" max="11264" width="15.42578125" style="9" customWidth="1"/>
    <col min="11265" max="11265" width="0" style="9" hidden="1" customWidth="1"/>
    <col min="11266" max="11266" width="18.42578125" style="9" customWidth="1"/>
    <col min="11267" max="11267" width="12.5703125" style="9" customWidth="1"/>
    <col min="11268" max="11268" width="8.85546875" style="9" customWidth="1"/>
    <col min="11269" max="11272" width="0" style="9" hidden="1" customWidth="1"/>
    <col min="11273" max="11512" width="9.140625" style="9"/>
    <col min="11513" max="11513" width="4.7109375" style="9" customWidth="1"/>
    <col min="11514" max="11515" width="3.42578125" style="9" customWidth="1"/>
    <col min="11516" max="11516" width="5.28515625" style="9" customWidth="1"/>
    <col min="11517" max="11517" width="45.42578125" style="9" customWidth="1"/>
    <col min="11518" max="11518" width="5" style="9" customWidth="1"/>
    <col min="11519" max="11519" width="0" style="9" hidden="1" customWidth="1"/>
    <col min="11520" max="11520" width="15.42578125" style="9" customWidth="1"/>
    <col min="11521" max="11521" width="0" style="9" hidden="1" customWidth="1"/>
    <col min="11522" max="11522" width="18.42578125" style="9" customWidth="1"/>
    <col min="11523" max="11523" width="12.5703125" style="9" customWidth="1"/>
    <col min="11524" max="11524" width="8.85546875" style="9" customWidth="1"/>
    <col min="11525" max="11528" width="0" style="9" hidden="1" customWidth="1"/>
    <col min="11529" max="11768" width="9.140625" style="9"/>
    <col min="11769" max="11769" width="4.7109375" style="9" customWidth="1"/>
    <col min="11770" max="11771" width="3.42578125" style="9" customWidth="1"/>
    <col min="11772" max="11772" width="5.28515625" style="9" customWidth="1"/>
    <col min="11773" max="11773" width="45.42578125" style="9" customWidth="1"/>
    <col min="11774" max="11774" width="5" style="9" customWidth="1"/>
    <col min="11775" max="11775" width="0" style="9" hidden="1" customWidth="1"/>
    <col min="11776" max="11776" width="15.42578125" style="9" customWidth="1"/>
    <col min="11777" max="11777" width="0" style="9" hidden="1" customWidth="1"/>
    <col min="11778" max="11778" width="18.42578125" style="9" customWidth="1"/>
    <col min="11779" max="11779" width="12.5703125" style="9" customWidth="1"/>
    <col min="11780" max="11780" width="8.85546875" style="9" customWidth="1"/>
    <col min="11781" max="11784" width="0" style="9" hidden="1" customWidth="1"/>
    <col min="11785" max="12024" width="9.140625" style="9"/>
    <col min="12025" max="12025" width="4.7109375" style="9" customWidth="1"/>
    <col min="12026" max="12027" width="3.42578125" style="9" customWidth="1"/>
    <col min="12028" max="12028" width="5.28515625" style="9" customWidth="1"/>
    <col min="12029" max="12029" width="45.42578125" style="9" customWidth="1"/>
    <col min="12030" max="12030" width="5" style="9" customWidth="1"/>
    <col min="12031" max="12031" width="0" style="9" hidden="1" customWidth="1"/>
    <col min="12032" max="12032" width="15.42578125" style="9" customWidth="1"/>
    <col min="12033" max="12033" width="0" style="9" hidden="1" customWidth="1"/>
    <col min="12034" max="12034" width="18.42578125" style="9" customWidth="1"/>
    <col min="12035" max="12035" width="12.5703125" style="9" customWidth="1"/>
    <col min="12036" max="12036" width="8.85546875" style="9" customWidth="1"/>
    <col min="12037" max="12040" width="0" style="9" hidden="1" customWidth="1"/>
    <col min="12041" max="12280" width="9.140625" style="9"/>
    <col min="12281" max="12281" width="4.7109375" style="9" customWidth="1"/>
    <col min="12282" max="12283" width="3.42578125" style="9" customWidth="1"/>
    <col min="12284" max="12284" width="5.28515625" style="9" customWidth="1"/>
    <col min="12285" max="12285" width="45.42578125" style="9" customWidth="1"/>
    <col min="12286" max="12286" width="5" style="9" customWidth="1"/>
    <col min="12287" max="12287" width="0" style="9" hidden="1" customWidth="1"/>
    <col min="12288" max="12288" width="15.42578125" style="9" customWidth="1"/>
    <col min="12289" max="12289" width="0" style="9" hidden="1" customWidth="1"/>
    <col min="12290" max="12290" width="18.42578125" style="9" customWidth="1"/>
    <col min="12291" max="12291" width="12.5703125" style="9" customWidth="1"/>
    <col min="12292" max="12292" width="8.85546875" style="9" customWidth="1"/>
    <col min="12293" max="12296" width="0" style="9" hidden="1" customWidth="1"/>
    <col min="12297" max="12536" width="9.140625" style="9"/>
    <col min="12537" max="12537" width="4.7109375" style="9" customWidth="1"/>
    <col min="12538" max="12539" width="3.42578125" style="9" customWidth="1"/>
    <col min="12540" max="12540" width="5.28515625" style="9" customWidth="1"/>
    <col min="12541" max="12541" width="45.42578125" style="9" customWidth="1"/>
    <col min="12542" max="12542" width="5" style="9" customWidth="1"/>
    <col min="12543" max="12543" width="0" style="9" hidden="1" customWidth="1"/>
    <col min="12544" max="12544" width="15.42578125" style="9" customWidth="1"/>
    <col min="12545" max="12545" width="0" style="9" hidden="1" customWidth="1"/>
    <col min="12546" max="12546" width="18.42578125" style="9" customWidth="1"/>
    <col min="12547" max="12547" width="12.5703125" style="9" customWidth="1"/>
    <col min="12548" max="12548" width="8.85546875" style="9" customWidth="1"/>
    <col min="12549" max="12552" width="0" style="9" hidden="1" customWidth="1"/>
    <col min="12553" max="12792" width="9.140625" style="9"/>
    <col min="12793" max="12793" width="4.7109375" style="9" customWidth="1"/>
    <col min="12794" max="12795" width="3.42578125" style="9" customWidth="1"/>
    <col min="12796" max="12796" width="5.28515625" style="9" customWidth="1"/>
    <col min="12797" max="12797" width="45.42578125" style="9" customWidth="1"/>
    <col min="12798" max="12798" width="5" style="9" customWidth="1"/>
    <col min="12799" max="12799" width="0" style="9" hidden="1" customWidth="1"/>
    <col min="12800" max="12800" width="15.42578125" style="9" customWidth="1"/>
    <col min="12801" max="12801" width="0" style="9" hidden="1" customWidth="1"/>
    <col min="12802" max="12802" width="18.42578125" style="9" customWidth="1"/>
    <col min="12803" max="12803" width="12.5703125" style="9" customWidth="1"/>
    <col min="12804" max="12804" width="8.85546875" style="9" customWidth="1"/>
    <col min="12805" max="12808" width="0" style="9" hidden="1" customWidth="1"/>
    <col min="12809" max="13048" width="9.140625" style="9"/>
    <col min="13049" max="13049" width="4.7109375" style="9" customWidth="1"/>
    <col min="13050" max="13051" width="3.42578125" style="9" customWidth="1"/>
    <col min="13052" max="13052" width="5.28515625" style="9" customWidth="1"/>
    <col min="13053" max="13053" width="45.42578125" style="9" customWidth="1"/>
    <col min="13054" max="13054" width="5" style="9" customWidth="1"/>
    <col min="13055" max="13055" width="0" style="9" hidden="1" customWidth="1"/>
    <col min="13056" max="13056" width="15.42578125" style="9" customWidth="1"/>
    <col min="13057" max="13057" width="0" style="9" hidden="1" customWidth="1"/>
    <col min="13058" max="13058" width="18.42578125" style="9" customWidth="1"/>
    <col min="13059" max="13059" width="12.5703125" style="9" customWidth="1"/>
    <col min="13060" max="13060" width="8.85546875" style="9" customWidth="1"/>
    <col min="13061" max="13064" width="0" style="9" hidden="1" customWidth="1"/>
    <col min="13065" max="13304" width="9.140625" style="9"/>
    <col min="13305" max="13305" width="4.7109375" style="9" customWidth="1"/>
    <col min="13306" max="13307" width="3.42578125" style="9" customWidth="1"/>
    <col min="13308" max="13308" width="5.28515625" style="9" customWidth="1"/>
    <col min="13309" max="13309" width="45.42578125" style="9" customWidth="1"/>
    <col min="13310" max="13310" width="5" style="9" customWidth="1"/>
    <col min="13311" max="13311" width="0" style="9" hidden="1" customWidth="1"/>
    <col min="13312" max="13312" width="15.42578125" style="9" customWidth="1"/>
    <col min="13313" max="13313" width="0" style="9" hidden="1" customWidth="1"/>
    <col min="13314" max="13314" width="18.42578125" style="9" customWidth="1"/>
    <col min="13315" max="13315" width="12.5703125" style="9" customWidth="1"/>
    <col min="13316" max="13316" width="8.85546875" style="9" customWidth="1"/>
    <col min="13317" max="13320" width="0" style="9" hidden="1" customWidth="1"/>
    <col min="13321" max="13560" width="9.140625" style="9"/>
    <col min="13561" max="13561" width="4.7109375" style="9" customWidth="1"/>
    <col min="13562" max="13563" width="3.42578125" style="9" customWidth="1"/>
    <col min="13564" max="13564" width="5.28515625" style="9" customWidth="1"/>
    <col min="13565" max="13565" width="45.42578125" style="9" customWidth="1"/>
    <col min="13566" max="13566" width="5" style="9" customWidth="1"/>
    <col min="13567" max="13567" width="0" style="9" hidden="1" customWidth="1"/>
    <col min="13568" max="13568" width="15.42578125" style="9" customWidth="1"/>
    <col min="13569" max="13569" width="0" style="9" hidden="1" customWidth="1"/>
    <col min="13570" max="13570" width="18.42578125" style="9" customWidth="1"/>
    <col min="13571" max="13571" width="12.5703125" style="9" customWidth="1"/>
    <col min="13572" max="13572" width="8.85546875" style="9" customWidth="1"/>
    <col min="13573" max="13576" width="0" style="9" hidden="1" customWidth="1"/>
    <col min="13577" max="13816" width="9.140625" style="9"/>
    <col min="13817" max="13817" width="4.7109375" style="9" customWidth="1"/>
    <col min="13818" max="13819" width="3.42578125" style="9" customWidth="1"/>
    <col min="13820" max="13820" width="5.28515625" style="9" customWidth="1"/>
    <col min="13821" max="13821" width="45.42578125" style="9" customWidth="1"/>
    <col min="13822" max="13822" width="5" style="9" customWidth="1"/>
    <col min="13823" max="13823" width="0" style="9" hidden="1" customWidth="1"/>
    <col min="13824" max="13824" width="15.42578125" style="9" customWidth="1"/>
    <col min="13825" max="13825" width="0" style="9" hidden="1" customWidth="1"/>
    <col min="13826" max="13826" width="18.42578125" style="9" customWidth="1"/>
    <col min="13827" max="13827" width="12.5703125" style="9" customWidth="1"/>
    <col min="13828" max="13828" width="8.85546875" style="9" customWidth="1"/>
    <col min="13829" max="13832" width="0" style="9" hidden="1" customWidth="1"/>
    <col min="13833" max="14072" width="9.140625" style="9"/>
    <col min="14073" max="14073" width="4.7109375" style="9" customWidth="1"/>
    <col min="14074" max="14075" width="3.42578125" style="9" customWidth="1"/>
    <col min="14076" max="14076" width="5.28515625" style="9" customWidth="1"/>
    <col min="14077" max="14077" width="45.42578125" style="9" customWidth="1"/>
    <col min="14078" max="14078" width="5" style="9" customWidth="1"/>
    <col min="14079" max="14079" width="0" style="9" hidden="1" customWidth="1"/>
    <col min="14080" max="14080" width="15.42578125" style="9" customWidth="1"/>
    <col min="14081" max="14081" width="0" style="9" hidden="1" customWidth="1"/>
    <col min="14082" max="14082" width="18.42578125" style="9" customWidth="1"/>
    <col min="14083" max="14083" width="12.5703125" style="9" customWidth="1"/>
    <col min="14084" max="14084" width="8.85546875" style="9" customWidth="1"/>
    <col min="14085" max="14088" width="0" style="9" hidden="1" customWidth="1"/>
    <col min="14089" max="14328" width="9.140625" style="9"/>
    <col min="14329" max="14329" width="4.7109375" style="9" customWidth="1"/>
    <col min="14330" max="14331" width="3.42578125" style="9" customWidth="1"/>
    <col min="14332" max="14332" width="5.28515625" style="9" customWidth="1"/>
    <col min="14333" max="14333" width="45.42578125" style="9" customWidth="1"/>
    <col min="14334" max="14334" width="5" style="9" customWidth="1"/>
    <col min="14335" max="14335" width="0" style="9" hidden="1" customWidth="1"/>
    <col min="14336" max="14336" width="15.42578125" style="9" customWidth="1"/>
    <col min="14337" max="14337" width="0" style="9" hidden="1" customWidth="1"/>
    <col min="14338" max="14338" width="18.42578125" style="9" customWidth="1"/>
    <col min="14339" max="14339" width="12.5703125" style="9" customWidth="1"/>
    <col min="14340" max="14340" width="8.85546875" style="9" customWidth="1"/>
    <col min="14341" max="14344" width="0" style="9" hidden="1" customWidth="1"/>
    <col min="14345" max="14584" width="9.140625" style="9"/>
    <col min="14585" max="14585" width="4.7109375" style="9" customWidth="1"/>
    <col min="14586" max="14587" width="3.42578125" style="9" customWidth="1"/>
    <col min="14588" max="14588" width="5.28515625" style="9" customWidth="1"/>
    <col min="14589" max="14589" width="45.42578125" style="9" customWidth="1"/>
    <col min="14590" max="14590" width="5" style="9" customWidth="1"/>
    <col min="14591" max="14591" width="0" style="9" hidden="1" customWidth="1"/>
    <col min="14592" max="14592" width="15.42578125" style="9" customWidth="1"/>
    <col min="14593" max="14593" width="0" style="9" hidden="1" customWidth="1"/>
    <col min="14594" max="14594" width="18.42578125" style="9" customWidth="1"/>
    <col min="14595" max="14595" width="12.5703125" style="9" customWidth="1"/>
    <col min="14596" max="14596" width="8.85546875" style="9" customWidth="1"/>
    <col min="14597" max="14600" width="0" style="9" hidden="1" customWidth="1"/>
    <col min="14601" max="14840" width="9.140625" style="9"/>
    <col min="14841" max="14841" width="4.7109375" style="9" customWidth="1"/>
    <col min="14842" max="14843" width="3.42578125" style="9" customWidth="1"/>
    <col min="14844" max="14844" width="5.28515625" style="9" customWidth="1"/>
    <col min="14845" max="14845" width="45.42578125" style="9" customWidth="1"/>
    <col min="14846" max="14846" width="5" style="9" customWidth="1"/>
    <col min="14847" max="14847" width="0" style="9" hidden="1" customWidth="1"/>
    <col min="14848" max="14848" width="15.42578125" style="9" customWidth="1"/>
    <col min="14849" max="14849" width="0" style="9" hidden="1" customWidth="1"/>
    <col min="14850" max="14850" width="18.42578125" style="9" customWidth="1"/>
    <col min="14851" max="14851" width="12.5703125" style="9" customWidth="1"/>
    <col min="14852" max="14852" width="8.85546875" style="9" customWidth="1"/>
    <col min="14853" max="14856" width="0" style="9" hidden="1" customWidth="1"/>
    <col min="14857" max="15096" width="9.140625" style="9"/>
    <col min="15097" max="15097" width="4.7109375" style="9" customWidth="1"/>
    <col min="15098" max="15099" width="3.42578125" style="9" customWidth="1"/>
    <col min="15100" max="15100" width="5.28515625" style="9" customWidth="1"/>
    <col min="15101" max="15101" width="45.42578125" style="9" customWidth="1"/>
    <col min="15102" max="15102" width="5" style="9" customWidth="1"/>
    <col min="15103" max="15103" width="0" style="9" hidden="1" customWidth="1"/>
    <col min="15104" max="15104" width="15.42578125" style="9" customWidth="1"/>
    <col min="15105" max="15105" width="0" style="9" hidden="1" customWidth="1"/>
    <col min="15106" max="15106" width="18.42578125" style="9" customWidth="1"/>
    <col min="15107" max="15107" width="12.5703125" style="9" customWidth="1"/>
    <col min="15108" max="15108" width="8.85546875" style="9" customWidth="1"/>
    <col min="15109" max="15112" width="0" style="9" hidden="1" customWidth="1"/>
    <col min="15113" max="15352" width="9.140625" style="9"/>
    <col min="15353" max="15353" width="4.7109375" style="9" customWidth="1"/>
    <col min="15354" max="15355" width="3.42578125" style="9" customWidth="1"/>
    <col min="15356" max="15356" width="5.28515625" style="9" customWidth="1"/>
    <col min="15357" max="15357" width="45.42578125" style="9" customWidth="1"/>
    <col min="15358" max="15358" width="5" style="9" customWidth="1"/>
    <col min="15359" max="15359" width="0" style="9" hidden="1" customWidth="1"/>
    <col min="15360" max="15360" width="15.42578125" style="9" customWidth="1"/>
    <col min="15361" max="15361" width="0" style="9" hidden="1" customWidth="1"/>
    <col min="15362" max="15362" width="18.42578125" style="9" customWidth="1"/>
    <col min="15363" max="15363" width="12.5703125" style="9" customWidth="1"/>
    <col min="15364" max="15364" width="8.85546875" style="9" customWidth="1"/>
    <col min="15365" max="15368" width="0" style="9" hidden="1" customWidth="1"/>
    <col min="15369" max="15608" width="9.140625" style="9"/>
    <col min="15609" max="15609" width="4.7109375" style="9" customWidth="1"/>
    <col min="15610" max="15611" width="3.42578125" style="9" customWidth="1"/>
    <col min="15612" max="15612" width="5.28515625" style="9" customWidth="1"/>
    <col min="15613" max="15613" width="45.42578125" style="9" customWidth="1"/>
    <col min="15614" max="15614" width="5" style="9" customWidth="1"/>
    <col min="15615" max="15615" width="0" style="9" hidden="1" customWidth="1"/>
    <col min="15616" max="15616" width="15.42578125" style="9" customWidth="1"/>
    <col min="15617" max="15617" width="0" style="9" hidden="1" customWidth="1"/>
    <col min="15618" max="15618" width="18.42578125" style="9" customWidth="1"/>
    <col min="15619" max="15619" width="12.5703125" style="9" customWidth="1"/>
    <col min="15620" max="15620" width="8.85546875" style="9" customWidth="1"/>
    <col min="15621" max="15624" width="0" style="9" hidden="1" customWidth="1"/>
    <col min="15625" max="15864" width="9.140625" style="9"/>
    <col min="15865" max="15865" width="4.7109375" style="9" customWidth="1"/>
    <col min="15866" max="15867" width="3.42578125" style="9" customWidth="1"/>
    <col min="15868" max="15868" width="5.28515625" style="9" customWidth="1"/>
    <col min="15869" max="15869" width="45.42578125" style="9" customWidth="1"/>
    <col min="15870" max="15870" width="5" style="9" customWidth="1"/>
    <col min="15871" max="15871" width="0" style="9" hidden="1" customWidth="1"/>
    <col min="15872" max="15872" width="15.42578125" style="9" customWidth="1"/>
    <col min="15873" max="15873" width="0" style="9" hidden="1" customWidth="1"/>
    <col min="15874" max="15874" width="18.42578125" style="9" customWidth="1"/>
    <col min="15875" max="15875" width="12.5703125" style="9" customWidth="1"/>
    <col min="15876" max="15876" width="8.85546875" style="9" customWidth="1"/>
    <col min="15877" max="15880" width="0" style="9" hidden="1" customWidth="1"/>
    <col min="15881" max="16120" width="9.140625" style="9"/>
    <col min="16121" max="16121" width="4.7109375" style="9" customWidth="1"/>
    <col min="16122" max="16123" width="3.42578125" style="9" customWidth="1"/>
    <col min="16124" max="16124" width="5.28515625" style="9" customWidth="1"/>
    <col min="16125" max="16125" width="45.42578125" style="9" customWidth="1"/>
    <col min="16126" max="16126" width="5" style="9" customWidth="1"/>
    <col min="16127" max="16127" width="0" style="9" hidden="1" customWidth="1"/>
    <col min="16128" max="16128" width="15.42578125" style="9" customWidth="1"/>
    <col min="16129" max="16129" width="0" style="9" hidden="1" customWidth="1"/>
    <col min="16130" max="16130" width="18.42578125" style="9" customWidth="1"/>
    <col min="16131" max="16131" width="12.5703125" style="9" customWidth="1"/>
    <col min="16132" max="16132" width="8.85546875" style="9" customWidth="1"/>
    <col min="16133" max="16136" width="0" style="9" hidden="1" customWidth="1"/>
    <col min="16137" max="16384" width="9.140625" style="9"/>
  </cols>
  <sheetData>
    <row r="1" spans="1:12" ht="15" x14ac:dyDescent="0.2">
      <c r="A1" s="1" t="s">
        <v>0</v>
      </c>
      <c r="B1" s="2"/>
      <c r="C1" s="3"/>
      <c r="D1" s="2"/>
      <c r="E1" s="4"/>
      <c r="F1" s="5"/>
      <c r="G1" s="6"/>
      <c r="H1" s="6"/>
      <c r="I1" s="6"/>
      <c r="J1" s="7" t="s">
        <v>1</v>
      </c>
    </row>
    <row r="2" spans="1:12" ht="15.75" x14ac:dyDescent="0.2">
      <c r="A2" s="10" t="s">
        <v>2</v>
      </c>
    </row>
    <row r="3" spans="1:12" ht="15.75" x14ac:dyDescent="0.25">
      <c r="A3" s="10" t="s">
        <v>3</v>
      </c>
      <c r="B3" s="15"/>
      <c r="C3" s="16"/>
      <c r="D3" s="15"/>
      <c r="E3" s="17"/>
      <c r="F3" s="18"/>
    </row>
    <row r="4" spans="1:12" ht="15.75" x14ac:dyDescent="0.25">
      <c r="A4" s="10" t="s">
        <v>4</v>
      </c>
      <c r="B4" s="15"/>
      <c r="C4" s="16"/>
      <c r="D4" s="15"/>
      <c r="E4" s="17"/>
      <c r="F4" s="18"/>
      <c r="J4" s="19"/>
    </row>
    <row r="5" spans="1:12" ht="18" customHeight="1" x14ac:dyDescent="0.2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</row>
    <row r="6" spans="1:12" ht="18" customHeight="1" thickBot="1" x14ac:dyDescent="0.25">
      <c r="A6" s="77" t="s">
        <v>6</v>
      </c>
      <c r="B6" s="77"/>
      <c r="C6" s="77"/>
      <c r="D6" s="77"/>
      <c r="E6" s="77"/>
      <c r="F6" s="77"/>
      <c r="G6" s="77"/>
      <c r="H6" s="77"/>
      <c r="I6" s="77"/>
      <c r="J6" s="77"/>
    </row>
    <row r="7" spans="1:12" ht="15" customHeight="1" thickBot="1" x14ac:dyDescent="0.25">
      <c r="A7" s="78"/>
      <c r="B7" s="79"/>
      <c r="C7" s="79"/>
      <c r="D7" s="80" t="s">
        <v>7</v>
      </c>
      <c r="E7" s="81"/>
      <c r="F7" s="82" t="s">
        <v>8</v>
      </c>
      <c r="G7" s="84" t="s">
        <v>9</v>
      </c>
      <c r="H7" s="84" t="s">
        <v>10</v>
      </c>
      <c r="I7" s="84" t="s">
        <v>11</v>
      </c>
      <c r="J7" s="74" t="s">
        <v>12</v>
      </c>
    </row>
    <row r="8" spans="1:12" ht="39" customHeight="1" thickBot="1" x14ac:dyDescent="0.25">
      <c r="A8" s="79"/>
      <c r="B8" s="79"/>
      <c r="C8" s="79"/>
      <c r="D8" s="81"/>
      <c r="E8" s="81"/>
      <c r="F8" s="83"/>
      <c r="G8" s="85"/>
      <c r="H8" s="86"/>
      <c r="I8" s="85"/>
      <c r="J8" s="74"/>
    </row>
    <row r="9" spans="1:12" s="24" customFormat="1" ht="12" customHeight="1" thickBot="1" x14ac:dyDescent="0.25">
      <c r="A9" s="20">
        <v>0</v>
      </c>
      <c r="B9" s="75">
        <v>1</v>
      </c>
      <c r="C9" s="75"/>
      <c r="D9" s="76">
        <v>2</v>
      </c>
      <c r="E9" s="76"/>
      <c r="F9" s="21">
        <v>3</v>
      </c>
      <c r="G9" s="22">
        <v>4</v>
      </c>
      <c r="H9" s="23">
        <v>5</v>
      </c>
      <c r="I9" s="22">
        <v>6</v>
      </c>
      <c r="J9" s="87" t="s">
        <v>13</v>
      </c>
    </row>
    <row r="10" spans="1:12" s="32" customFormat="1" ht="13.5" customHeight="1" thickBot="1" x14ac:dyDescent="0.25">
      <c r="A10" s="25" t="s">
        <v>14</v>
      </c>
      <c r="B10" s="26"/>
      <c r="C10" s="27"/>
      <c r="D10" s="62" t="s">
        <v>15</v>
      </c>
      <c r="E10" s="62"/>
      <c r="F10" s="29">
        <v>1</v>
      </c>
      <c r="G10" s="30">
        <v>1443126.9982814</v>
      </c>
      <c r="H10" s="30">
        <v>1443126.9982814</v>
      </c>
      <c r="I10" s="30">
        <f>'[1]BVC 2024 Anexa 2'!U18</f>
        <v>986033.18084000004</v>
      </c>
      <c r="J10" s="31">
        <f>I10/H10*100</f>
        <v>68.326154386568433</v>
      </c>
    </row>
    <row r="11" spans="1:12" s="32" customFormat="1" ht="15" customHeight="1" thickBot="1" x14ac:dyDescent="0.25">
      <c r="A11" s="71"/>
      <c r="B11" s="26">
        <v>1</v>
      </c>
      <c r="C11" s="27"/>
      <c r="D11" s="62" t="s">
        <v>16</v>
      </c>
      <c r="E11" s="62"/>
      <c r="F11" s="34">
        <v>2</v>
      </c>
      <c r="G11" s="36">
        <v>1419126.9982814</v>
      </c>
      <c r="H11" s="36">
        <v>1419126.9982814</v>
      </c>
      <c r="I11" s="36">
        <f>'[1]BVC 2024 Anexa 2'!U19</f>
        <v>967932.55671000003</v>
      </c>
      <c r="J11" s="37">
        <f t="shared" ref="J11:J69" si="0">I11/H11*100</f>
        <v>68.206197041011251</v>
      </c>
    </row>
    <row r="12" spans="1:12" s="32" customFormat="1" ht="15" customHeight="1" thickBot="1" x14ac:dyDescent="0.25">
      <c r="A12" s="71"/>
      <c r="B12" s="26"/>
      <c r="C12" s="27"/>
      <c r="D12" s="28" t="s">
        <v>17</v>
      </c>
      <c r="E12" s="28" t="s">
        <v>18</v>
      </c>
      <c r="F12" s="34">
        <v>3</v>
      </c>
      <c r="G12" s="36">
        <v>0</v>
      </c>
      <c r="H12" s="36">
        <v>0</v>
      </c>
      <c r="I12" s="36">
        <f>'[1]BVC 2024 Anexa 2'!U27</f>
        <v>0</v>
      </c>
      <c r="J12" s="37">
        <v>0</v>
      </c>
    </row>
    <row r="13" spans="1:12" s="32" customFormat="1" ht="15" customHeight="1" thickBot="1" x14ac:dyDescent="0.25">
      <c r="A13" s="71"/>
      <c r="B13" s="26"/>
      <c r="C13" s="27"/>
      <c r="D13" s="28" t="s">
        <v>19</v>
      </c>
      <c r="E13" s="28" t="s">
        <v>20</v>
      </c>
      <c r="F13" s="34">
        <v>4</v>
      </c>
      <c r="G13" s="36">
        <v>0</v>
      </c>
      <c r="H13" s="36">
        <v>0</v>
      </c>
      <c r="I13" s="36">
        <f>'[1]BVC 2024 Anexa 2'!U28</f>
        <v>0</v>
      </c>
      <c r="J13" s="37">
        <v>0</v>
      </c>
    </row>
    <row r="14" spans="1:12" s="32" customFormat="1" ht="16.5" customHeight="1" thickBot="1" x14ac:dyDescent="0.25">
      <c r="A14" s="71"/>
      <c r="B14" s="26">
        <v>2</v>
      </c>
      <c r="C14" s="27"/>
      <c r="D14" s="62" t="s">
        <v>21</v>
      </c>
      <c r="E14" s="62"/>
      <c r="F14" s="34">
        <v>5</v>
      </c>
      <c r="G14" s="36">
        <v>24000</v>
      </c>
      <c r="H14" s="36">
        <v>24000</v>
      </c>
      <c r="I14" s="36">
        <f>'[1]BVC 2024 Anexa 2'!U40</f>
        <v>18100.62413</v>
      </c>
      <c r="J14" s="37">
        <f t="shared" si="0"/>
        <v>75.419267208333324</v>
      </c>
    </row>
    <row r="15" spans="1:12" s="32" customFormat="1" ht="15.75" customHeight="1" thickBot="1" x14ac:dyDescent="0.25">
      <c r="A15" s="25" t="s">
        <v>22</v>
      </c>
      <c r="B15" s="26"/>
      <c r="C15" s="27"/>
      <c r="D15" s="62" t="s">
        <v>23</v>
      </c>
      <c r="E15" s="62"/>
      <c r="F15" s="34">
        <v>6</v>
      </c>
      <c r="G15" s="30">
        <v>1233146.9969300998</v>
      </c>
      <c r="H15" s="30">
        <v>1233147.0009800999</v>
      </c>
      <c r="I15" s="30">
        <f>'[1]BVC 2024 Anexa 2'!U46</f>
        <v>800778.17821000004</v>
      </c>
      <c r="J15" s="31">
        <f t="shared" si="0"/>
        <v>64.937771212478722</v>
      </c>
      <c r="L15" s="33"/>
    </row>
    <row r="16" spans="1:12" s="32" customFormat="1" ht="28.5" customHeight="1" thickBot="1" x14ac:dyDescent="0.25">
      <c r="A16" s="71"/>
      <c r="B16" s="26">
        <v>1</v>
      </c>
      <c r="C16" s="27"/>
      <c r="D16" s="62" t="s">
        <v>24</v>
      </c>
      <c r="E16" s="70"/>
      <c r="F16" s="34">
        <v>7</v>
      </c>
      <c r="G16" s="36">
        <v>1233132.3686600998</v>
      </c>
      <c r="H16" s="36">
        <v>1233132.3727100999</v>
      </c>
      <c r="I16" s="36">
        <f>'[1]BVC 2024 Anexa 2'!U47</f>
        <v>800761.93751000008</v>
      </c>
      <c r="J16" s="37">
        <f t="shared" si="0"/>
        <v>64.937224521170947</v>
      </c>
    </row>
    <row r="17" spans="1:10" s="32" customFormat="1" ht="16.5" customHeight="1" thickBot="1" x14ac:dyDescent="0.25">
      <c r="A17" s="71"/>
      <c r="B17" s="72"/>
      <c r="C17" s="27" t="s">
        <v>25</v>
      </c>
      <c r="D17" s="62" t="s">
        <v>26</v>
      </c>
      <c r="E17" s="62"/>
      <c r="F17" s="34">
        <v>8</v>
      </c>
      <c r="G17" s="36">
        <v>119085.91299199998</v>
      </c>
      <c r="H17" s="36">
        <v>119085.91299199998</v>
      </c>
      <c r="I17" s="36">
        <f>'[1]BVC 2024 Anexa 2'!U48</f>
        <v>67442.10500000001</v>
      </c>
      <c r="J17" s="37">
        <f t="shared" si="0"/>
        <v>56.633151063409713</v>
      </c>
    </row>
    <row r="18" spans="1:10" s="32" customFormat="1" ht="16.5" customHeight="1" thickBot="1" x14ac:dyDescent="0.25">
      <c r="A18" s="71"/>
      <c r="B18" s="73"/>
      <c r="C18" s="27" t="s">
        <v>27</v>
      </c>
      <c r="D18" s="62" t="s">
        <v>28</v>
      </c>
      <c r="E18" s="70"/>
      <c r="F18" s="34">
        <v>9</v>
      </c>
      <c r="G18" s="36">
        <v>69134.45689999999</v>
      </c>
      <c r="H18" s="36">
        <v>69134.45689999999</v>
      </c>
      <c r="I18" s="36">
        <f>'[1]BVC 2024 Anexa 2'!U97</f>
        <v>43080.71486</v>
      </c>
      <c r="J18" s="37">
        <f t="shared" si="0"/>
        <v>62.314389657120458</v>
      </c>
    </row>
    <row r="19" spans="1:10" s="32" customFormat="1" ht="27" customHeight="1" thickBot="1" x14ac:dyDescent="0.25">
      <c r="A19" s="71"/>
      <c r="B19" s="73"/>
      <c r="C19" s="27" t="s">
        <v>29</v>
      </c>
      <c r="D19" s="62" t="s">
        <v>30</v>
      </c>
      <c r="E19" s="62"/>
      <c r="F19" s="34">
        <v>10</v>
      </c>
      <c r="G19" s="36">
        <v>246456.46570250002</v>
      </c>
      <c r="H19" s="36">
        <v>246456.47017749996</v>
      </c>
      <c r="I19" s="36">
        <f>'[1]BVC 2024 Anexa 2'!U108</f>
        <v>172876.1047</v>
      </c>
      <c r="J19" s="37">
        <f t="shared" si="0"/>
        <v>70.144680955421151</v>
      </c>
    </row>
    <row r="20" spans="1:10" s="32" customFormat="1" ht="27" customHeight="1" thickBot="1" x14ac:dyDescent="0.25">
      <c r="A20" s="71"/>
      <c r="B20" s="73"/>
      <c r="C20" s="27"/>
      <c r="D20" s="25" t="s">
        <v>31</v>
      </c>
      <c r="E20" s="28" t="s">
        <v>32</v>
      </c>
      <c r="F20" s="34">
        <v>11</v>
      </c>
      <c r="G20" s="36">
        <v>236459.185</v>
      </c>
      <c r="H20" s="36">
        <v>236459.18499999997</v>
      </c>
      <c r="I20" s="36">
        <f>'[1]BVC 2024 Anexa 2'!U109</f>
        <v>166845.93969999999</v>
      </c>
      <c r="J20" s="37">
        <f t="shared" si="0"/>
        <v>70.560143265316597</v>
      </c>
    </row>
    <row r="21" spans="1:10" s="32" customFormat="1" ht="16.5" customHeight="1" thickBot="1" x14ac:dyDescent="0.25">
      <c r="A21" s="71"/>
      <c r="B21" s="73"/>
      <c r="C21" s="69"/>
      <c r="D21" s="25" t="s">
        <v>33</v>
      </c>
      <c r="E21" s="28" t="s">
        <v>34</v>
      </c>
      <c r="F21" s="34">
        <v>12</v>
      </c>
      <c r="G21" s="36">
        <v>205058.32500000001</v>
      </c>
      <c r="H21" s="36">
        <v>198141.63499999998</v>
      </c>
      <c r="I21" s="36">
        <f>'[1]BVC 2024 Anexa 2'!U110</f>
        <v>138278.18599999999</v>
      </c>
      <c r="J21" s="37">
        <f t="shared" si="0"/>
        <v>69.787546670844819</v>
      </c>
    </row>
    <row r="22" spans="1:10" s="32" customFormat="1" ht="16.5" customHeight="1" thickBot="1" x14ac:dyDescent="0.25">
      <c r="A22" s="71"/>
      <c r="B22" s="73"/>
      <c r="C22" s="69"/>
      <c r="D22" s="25" t="s">
        <v>35</v>
      </c>
      <c r="E22" s="28" t="s">
        <v>36</v>
      </c>
      <c r="F22" s="34">
        <v>13</v>
      </c>
      <c r="G22" s="36">
        <v>31400.859999999997</v>
      </c>
      <c r="H22" s="36">
        <v>38317.549999999996</v>
      </c>
      <c r="I22" s="36">
        <f>'[1]BVC 2024 Anexa 2'!U114</f>
        <v>28567.753700000001</v>
      </c>
      <c r="J22" s="37">
        <f t="shared" si="0"/>
        <v>74.555272192507104</v>
      </c>
    </row>
    <row r="23" spans="1:10" s="32" customFormat="1" ht="15.75" customHeight="1" thickBot="1" x14ac:dyDescent="0.25">
      <c r="A23" s="71"/>
      <c r="B23" s="73"/>
      <c r="C23" s="69"/>
      <c r="D23" s="25" t="s">
        <v>37</v>
      </c>
      <c r="E23" s="28" t="s">
        <v>38</v>
      </c>
      <c r="F23" s="34">
        <v>14</v>
      </c>
      <c r="G23" s="36">
        <v>440.80200000000002</v>
      </c>
      <c r="H23" s="36">
        <v>440.80200000000002</v>
      </c>
      <c r="I23" s="36">
        <f>'[1]BVC 2024 Anexa 2'!U122</f>
        <v>-11.84</v>
      </c>
      <c r="J23" s="37">
        <f t="shared" si="0"/>
        <v>-2.68601322135562</v>
      </c>
    </row>
    <row r="24" spans="1:10" s="32" customFormat="1" ht="29.25" customHeight="1" thickBot="1" x14ac:dyDescent="0.25">
      <c r="A24" s="71"/>
      <c r="B24" s="73"/>
      <c r="C24" s="69"/>
      <c r="D24" s="25"/>
      <c r="E24" s="40" t="s">
        <v>39</v>
      </c>
      <c r="F24" s="34">
        <v>15</v>
      </c>
      <c r="G24" s="36">
        <v>0</v>
      </c>
      <c r="H24" s="36">
        <v>0</v>
      </c>
      <c r="I24" s="36">
        <f>'[1]BVC 2024 Anexa 2'!U123</f>
        <v>0</v>
      </c>
      <c r="J24" s="37">
        <v>0</v>
      </c>
    </row>
    <row r="25" spans="1:10" s="32" customFormat="1" ht="39" thickBot="1" x14ac:dyDescent="0.25">
      <c r="A25" s="71"/>
      <c r="B25" s="73"/>
      <c r="C25" s="69"/>
      <c r="D25" s="25" t="s">
        <v>40</v>
      </c>
      <c r="E25" s="28" t="s">
        <v>41</v>
      </c>
      <c r="F25" s="34">
        <v>16</v>
      </c>
      <c r="G25" s="36">
        <v>1757.5720000000001</v>
      </c>
      <c r="H25" s="36">
        <v>1757.5720000000001</v>
      </c>
      <c r="I25" s="36">
        <f>'[1]BVC 2024 Anexa 2'!U126</f>
        <v>616.05600000000004</v>
      </c>
      <c r="J25" s="37">
        <f t="shared" si="0"/>
        <v>35.051537006734293</v>
      </c>
    </row>
    <row r="26" spans="1:10" s="32" customFormat="1" ht="15.75" customHeight="1" thickBot="1" x14ac:dyDescent="0.25">
      <c r="A26" s="71"/>
      <c r="B26" s="73"/>
      <c r="C26" s="69"/>
      <c r="D26" s="25" t="s">
        <v>42</v>
      </c>
      <c r="E26" s="28" t="s">
        <v>43</v>
      </c>
      <c r="F26" s="34">
        <v>17</v>
      </c>
      <c r="G26" s="36">
        <v>7798.9067025000004</v>
      </c>
      <c r="H26" s="36">
        <v>7798.9111775000001</v>
      </c>
      <c r="I26" s="36">
        <f>'[1]BVC 2024 Anexa 2'!U135</f>
        <v>5425.9490000000005</v>
      </c>
      <c r="J26" s="37">
        <f t="shared" si="0"/>
        <v>69.573160618291979</v>
      </c>
    </row>
    <row r="27" spans="1:10" s="32" customFormat="1" ht="15" customHeight="1" thickBot="1" x14ac:dyDescent="0.25">
      <c r="A27" s="71"/>
      <c r="B27" s="73"/>
      <c r="C27" s="27" t="s">
        <v>44</v>
      </c>
      <c r="D27" s="62" t="s">
        <v>45</v>
      </c>
      <c r="E27" s="70"/>
      <c r="F27" s="34">
        <v>18</v>
      </c>
      <c r="G27" s="36">
        <v>798455.53306559986</v>
      </c>
      <c r="H27" s="36">
        <v>798455.53264059988</v>
      </c>
      <c r="I27" s="36">
        <f>'[1]BVC 2024 Anexa 2'!U138</f>
        <v>517363.01295</v>
      </c>
      <c r="J27" s="37">
        <f t="shared" si="0"/>
        <v>64.795469728791403</v>
      </c>
    </row>
    <row r="28" spans="1:10" s="32" customFormat="1" ht="17.25" customHeight="1" thickBot="1" x14ac:dyDescent="0.25">
      <c r="A28" s="71"/>
      <c r="B28" s="26">
        <v>2</v>
      </c>
      <c r="C28" s="27"/>
      <c r="D28" s="62" t="s">
        <v>46</v>
      </c>
      <c r="E28" s="62"/>
      <c r="F28" s="34">
        <v>19</v>
      </c>
      <c r="G28" s="36">
        <v>14.628270000000001</v>
      </c>
      <c r="H28" s="36">
        <v>14.628270000000001</v>
      </c>
      <c r="I28" s="36">
        <f>'[1]BVC 2024 Anexa 2'!U162</f>
        <v>16.2407</v>
      </c>
      <c r="J28" s="37">
        <f t="shared" si="0"/>
        <v>111.02269783098069</v>
      </c>
    </row>
    <row r="29" spans="1:10" s="32" customFormat="1" ht="30.75" customHeight="1" thickBot="1" x14ac:dyDescent="0.25">
      <c r="A29" s="25" t="s">
        <v>47</v>
      </c>
      <c r="B29" s="26"/>
      <c r="C29" s="27"/>
      <c r="D29" s="62" t="s">
        <v>48</v>
      </c>
      <c r="E29" s="62"/>
      <c r="F29" s="34">
        <v>20</v>
      </c>
      <c r="G29" s="30">
        <v>209980.00135130016</v>
      </c>
      <c r="H29" s="30">
        <v>209979.99730130006</v>
      </c>
      <c r="I29" s="30">
        <f>'[1]BVC 2024 Anexa 2'!U170</f>
        <v>185255.00263</v>
      </c>
      <c r="J29" s="31">
        <f t="shared" si="0"/>
        <v>88.225071440580038</v>
      </c>
    </row>
    <row r="30" spans="1:10" s="32" customFormat="1" ht="15.75" customHeight="1" thickBot="1" x14ac:dyDescent="0.25">
      <c r="A30" s="25" t="s">
        <v>49</v>
      </c>
      <c r="B30" s="26">
        <v>1</v>
      </c>
      <c r="C30" s="27"/>
      <c r="D30" s="62" t="s">
        <v>50</v>
      </c>
      <c r="E30" s="62"/>
      <c r="F30" s="34">
        <v>21</v>
      </c>
      <c r="G30" s="41">
        <v>33036.23619460802</v>
      </c>
      <c r="H30" s="41">
        <v>33036.235478608003</v>
      </c>
      <c r="I30" s="41">
        <f>'[1]Recapitulatie cheltuieli'!G311/1000</f>
        <v>29738.532999999999</v>
      </c>
      <c r="J30" s="37">
        <f t="shared" si="0"/>
        <v>90.017922953892949</v>
      </c>
    </row>
    <row r="31" spans="1:10" s="32" customFormat="1" ht="15.75" customHeight="1" thickBot="1" x14ac:dyDescent="0.25">
      <c r="A31" s="42"/>
      <c r="B31" s="26">
        <v>2</v>
      </c>
      <c r="C31" s="27"/>
      <c r="D31" s="62" t="s">
        <v>51</v>
      </c>
      <c r="E31" s="62"/>
      <c r="F31" s="34">
        <v>22</v>
      </c>
      <c r="G31" s="41">
        <v>0</v>
      </c>
      <c r="H31" s="41">
        <v>0</v>
      </c>
      <c r="I31" s="41">
        <f>'[1]Recapitulatie cheltuieli'!H313/1000</f>
        <v>0</v>
      </c>
      <c r="J31" s="37">
        <v>0</v>
      </c>
    </row>
    <row r="32" spans="1:10" s="32" customFormat="1" ht="15.75" customHeight="1" thickBot="1" x14ac:dyDescent="0.25">
      <c r="A32" s="43"/>
      <c r="B32" s="26">
        <v>3</v>
      </c>
      <c r="C32" s="27"/>
      <c r="D32" s="62" t="s">
        <v>52</v>
      </c>
      <c r="E32" s="62"/>
      <c r="F32" s="34">
        <v>23</v>
      </c>
      <c r="G32" s="41">
        <v>1323.8215914999998</v>
      </c>
      <c r="H32" s="41">
        <v>1323.8215914999998</v>
      </c>
      <c r="I32" s="41">
        <f>'[1]Recapitulatie venituri'!G201/1000</f>
        <v>1874.1928</v>
      </c>
      <c r="J32" s="37">
        <f t="shared" si="0"/>
        <v>141.57442453226525</v>
      </c>
    </row>
    <row r="33" spans="1:10" s="32" customFormat="1" ht="15.75" customHeight="1" thickBot="1" x14ac:dyDescent="0.25">
      <c r="A33" s="43"/>
      <c r="B33" s="26">
        <v>4</v>
      </c>
      <c r="C33" s="27"/>
      <c r="D33" s="62" t="s">
        <v>53</v>
      </c>
      <c r="E33" s="62"/>
      <c r="F33" s="34">
        <v>24</v>
      </c>
      <c r="G33" s="41">
        <v>0</v>
      </c>
      <c r="H33" s="41">
        <v>0</v>
      </c>
      <c r="I33" s="41">
        <f>'[1]Recapitulatie cheltuieli'!H314/1000</f>
        <v>0</v>
      </c>
      <c r="J33" s="37">
        <v>0</v>
      </c>
    </row>
    <row r="34" spans="1:10" s="32" customFormat="1" ht="28.5" customHeight="1" thickBot="1" x14ac:dyDescent="0.25">
      <c r="A34" s="44"/>
      <c r="B34" s="26">
        <v>5</v>
      </c>
      <c r="C34" s="27"/>
      <c r="D34" s="62" t="s">
        <v>54</v>
      </c>
      <c r="E34" s="62"/>
      <c r="F34" s="34">
        <v>25</v>
      </c>
      <c r="G34" s="41">
        <v>0</v>
      </c>
      <c r="H34" s="41">
        <v>0</v>
      </c>
      <c r="I34" s="41">
        <v>0</v>
      </c>
      <c r="J34" s="37">
        <v>0</v>
      </c>
    </row>
    <row r="35" spans="1:10" s="45" customFormat="1" ht="43.5" customHeight="1" thickBot="1" x14ac:dyDescent="0.25">
      <c r="A35" s="25" t="s">
        <v>55</v>
      </c>
      <c r="B35" s="26"/>
      <c r="C35" s="27"/>
      <c r="D35" s="62" t="s">
        <v>56</v>
      </c>
      <c r="E35" s="62"/>
      <c r="F35" s="34">
        <v>26</v>
      </c>
      <c r="G35" s="41">
        <v>178267.57674819211</v>
      </c>
      <c r="H35" s="41">
        <v>178267.58341419205</v>
      </c>
      <c r="I35" s="41">
        <f>I29-I30-I31+I32-I33-I34</f>
        <v>157390.66243</v>
      </c>
      <c r="J35" s="37">
        <f t="shared" si="0"/>
        <v>88.288997593193358</v>
      </c>
    </row>
    <row r="36" spans="1:10" s="32" customFormat="1" ht="15.75" customHeight="1" thickBot="1" x14ac:dyDescent="0.25">
      <c r="A36" s="46"/>
      <c r="B36" s="26">
        <v>1</v>
      </c>
      <c r="C36" s="27"/>
      <c r="D36" s="62" t="s">
        <v>57</v>
      </c>
      <c r="E36" s="62"/>
      <c r="F36" s="34">
        <v>27</v>
      </c>
      <c r="G36" s="36">
        <v>0</v>
      </c>
      <c r="H36" s="36">
        <v>0</v>
      </c>
      <c r="I36" s="36">
        <v>0</v>
      </c>
      <c r="J36" s="37">
        <v>0</v>
      </c>
    </row>
    <row r="37" spans="1:10" s="32" customFormat="1" ht="27.75" customHeight="1" thickBot="1" x14ac:dyDescent="0.25">
      <c r="A37" s="47"/>
      <c r="B37" s="26">
        <v>2</v>
      </c>
      <c r="C37" s="27"/>
      <c r="D37" s="62" t="s">
        <v>58</v>
      </c>
      <c r="E37" s="62"/>
      <c r="F37" s="34">
        <v>28</v>
      </c>
      <c r="G37" s="36">
        <v>0</v>
      </c>
      <c r="H37" s="36">
        <v>0</v>
      </c>
      <c r="I37" s="36">
        <v>0</v>
      </c>
      <c r="J37" s="37">
        <v>0</v>
      </c>
    </row>
    <row r="38" spans="1:10" s="32" customFormat="1" ht="15.75" customHeight="1" thickBot="1" x14ac:dyDescent="0.25">
      <c r="A38" s="47"/>
      <c r="B38" s="26">
        <v>3</v>
      </c>
      <c r="C38" s="27"/>
      <c r="D38" s="62" t="s">
        <v>59</v>
      </c>
      <c r="E38" s="62"/>
      <c r="F38" s="34">
        <v>29</v>
      </c>
      <c r="G38" s="36">
        <v>0</v>
      </c>
      <c r="H38" s="36">
        <v>0</v>
      </c>
      <c r="I38" s="36">
        <v>0</v>
      </c>
      <c r="J38" s="37">
        <v>0</v>
      </c>
    </row>
    <row r="39" spans="1:10" s="32" customFormat="1" ht="78.75" customHeight="1" thickBot="1" x14ac:dyDescent="0.25">
      <c r="A39" s="47"/>
      <c r="B39" s="26">
        <v>4</v>
      </c>
      <c r="C39" s="27"/>
      <c r="D39" s="67" t="s">
        <v>60</v>
      </c>
      <c r="E39" s="68"/>
      <c r="F39" s="34">
        <v>30</v>
      </c>
      <c r="G39" s="36">
        <v>0</v>
      </c>
      <c r="H39" s="36">
        <v>0</v>
      </c>
      <c r="I39" s="36">
        <v>0</v>
      </c>
      <c r="J39" s="37">
        <v>0</v>
      </c>
    </row>
    <row r="40" spans="1:10" s="32" customFormat="1" ht="20.25" customHeight="1" thickBot="1" x14ac:dyDescent="0.25">
      <c r="A40" s="47"/>
      <c r="B40" s="26">
        <v>5</v>
      </c>
      <c r="C40" s="27"/>
      <c r="D40" s="62" t="s">
        <v>61</v>
      </c>
      <c r="E40" s="62"/>
      <c r="F40" s="34">
        <v>31</v>
      </c>
      <c r="G40" s="36">
        <v>0</v>
      </c>
      <c r="H40" s="36">
        <v>0</v>
      </c>
      <c r="I40" s="36">
        <v>0</v>
      </c>
      <c r="J40" s="37">
        <v>0</v>
      </c>
    </row>
    <row r="41" spans="1:10" s="32" customFormat="1" ht="40.5" customHeight="1" thickBot="1" x14ac:dyDescent="0.25">
      <c r="A41" s="47"/>
      <c r="B41" s="26">
        <v>6</v>
      </c>
      <c r="C41" s="27"/>
      <c r="D41" s="62" t="s">
        <v>62</v>
      </c>
      <c r="E41" s="62"/>
      <c r="F41" s="34">
        <v>32</v>
      </c>
      <c r="G41" s="48">
        <v>178267.57674819211</v>
      </c>
      <c r="H41" s="48">
        <v>178267.58341419205</v>
      </c>
      <c r="I41" s="48">
        <v>0</v>
      </c>
      <c r="J41" s="37">
        <f t="shared" si="0"/>
        <v>0</v>
      </c>
    </row>
    <row r="42" spans="1:10" s="32" customFormat="1" ht="56.25" customHeight="1" thickBot="1" x14ac:dyDescent="0.25">
      <c r="A42" s="47"/>
      <c r="B42" s="26">
        <v>7</v>
      </c>
      <c r="C42" s="27"/>
      <c r="D42" s="62" t="s">
        <v>63</v>
      </c>
      <c r="E42" s="62"/>
      <c r="F42" s="34">
        <v>33</v>
      </c>
      <c r="G42" s="36">
        <v>12081.38</v>
      </c>
      <c r="H42" s="36">
        <v>12081.38</v>
      </c>
      <c r="I42" s="36">
        <f>'[1]BVC 2024 Anexa 2'!U152</f>
        <v>0</v>
      </c>
      <c r="J42" s="37">
        <f t="shared" si="0"/>
        <v>0</v>
      </c>
    </row>
    <row r="43" spans="1:10" s="32" customFormat="1" ht="66.75" customHeight="1" thickBot="1" x14ac:dyDescent="0.25">
      <c r="A43" s="47"/>
      <c r="B43" s="26">
        <v>8</v>
      </c>
      <c r="C43" s="27"/>
      <c r="D43" s="66" t="s">
        <v>64</v>
      </c>
      <c r="E43" s="66"/>
      <c r="F43" s="34">
        <v>34</v>
      </c>
      <c r="G43" s="36">
        <v>95174.478374096056</v>
      </c>
      <c r="H43" s="36">
        <v>95174.481707096027</v>
      </c>
      <c r="I43" s="36">
        <v>0</v>
      </c>
      <c r="J43" s="37">
        <f t="shared" si="0"/>
        <v>0</v>
      </c>
    </row>
    <row r="44" spans="1:10" s="32" customFormat="1" ht="13.5" thickBot="1" x14ac:dyDescent="0.25">
      <c r="A44" s="47"/>
      <c r="B44" s="38"/>
      <c r="C44" s="27" t="s">
        <v>17</v>
      </c>
      <c r="D44" s="62" t="s">
        <v>65</v>
      </c>
      <c r="E44" s="62"/>
      <c r="F44" s="34">
        <v>35</v>
      </c>
      <c r="G44" s="36">
        <v>95174.478374096056</v>
      </c>
      <c r="H44" s="36">
        <v>95174.481707096027</v>
      </c>
      <c r="I44" s="36">
        <f>I43</f>
        <v>0</v>
      </c>
      <c r="J44" s="37">
        <f t="shared" si="0"/>
        <v>0</v>
      </c>
    </row>
    <row r="45" spans="1:10" s="32" customFormat="1" ht="13.5" thickBot="1" x14ac:dyDescent="0.25">
      <c r="A45" s="47"/>
      <c r="B45" s="39"/>
      <c r="C45" s="27" t="s">
        <v>19</v>
      </c>
      <c r="D45" s="62" t="s">
        <v>66</v>
      </c>
      <c r="E45" s="62"/>
      <c r="F45" s="34">
        <v>36</v>
      </c>
      <c r="G45" s="36">
        <v>0</v>
      </c>
      <c r="H45" s="36">
        <v>0</v>
      </c>
      <c r="I45" s="36">
        <v>0</v>
      </c>
      <c r="J45" s="37">
        <v>0</v>
      </c>
    </row>
    <row r="46" spans="1:10" s="32" customFormat="1" ht="13.5" thickBot="1" x14ac:dyDescent="0.25">
      <c r="A46" s="47"/>
      <c r="B46" s="50"/>
      <c r="C46" s="27" t="s">
        <v>67</v>
      </c>
      <c r="D46" s="62" t="s">
        <v>68</v>
      </c>
      <c r="E46" s="62"/>
      <c r="F46" s="34">
        <v>37</v>
      </c>
      <c r="G46" s="36">
        <v>0</v>
      </c>
      <c r="H46" s="36">
        <v>0</v>
      </c>
      <c r="I46" s="36">
        <v>0</v>
      </c>
      <c r="J46" s="37">
        <v>0</v>
      </c>
    </row>
    <row r="47" spans="1:10" s="32" customFormat="1" ht="42" customHeight="1" thickBot="1" x14ac:dyDescent="0.25">
      <c r="A47" s="51"/>
      <c r="B47" s="26">
        <v>9</v>
      </c>
      <c r="C47" s="27"/>
      <c r="D47" s="66" t="s">
        <v>69</v>
      </c>
      <c r="E47" s="66"/>
      <c r="F47" s="34">
        <v>38</v>
      </c>
      <c r="G47" s="36">
        <v>83093.098374096051</v>
      </c>
      <c r="H47" s="36">
        <v>83093.101707096022</v>
      </c>
      <c r="I47" s="36">
        <v>0</v>
      </c>
      <c r="J47" s="37">
        <f t="shared" si="0"/>
        <v>0</v>
      </c>
    </row>
    <row r="48" spans="1:10" s="32" customFormat="1" ht="20.25" customHeight="1" thickBot="1" x14ac:dyDescent="0.25">
      <c r="A48" s="25" t="s">
        <v>70</v>
      </c>
      <c r="B48" s="26"/>
      <c r="C48" s="27"/>
      <c r="D48" s="62" t="s">
        <v>71</v>
      </c>
      <c r="E48" s="62"/>
      <c r="F48" s="34">
        <v>39</v>
      </c>
      <c r="G48" s="36">
        <v>0</v>
      </c>
      <c r="H48" s="36">
        <v>0</v>
      </c>
      <c r="I48" s="36">
        <v>0</v>
      </c>
      <c r="J48" s="37">
        <v>0</v>
      </c>
    </row>
    <row r="49" spans="1:10" s="32" customFormat="1" ht="29.25" customHeight="1" thickBot="1" x14ac:dyDescent="0.25">
      <c r="A49" s="25" t="s">
        <v>72</v>
      </c>
      <c r="B49" s="26"/>
      <c r="C49" s="27"/>
      <c r="D49" s="62" t="s">
        <v>73</v>
      </c>
      <c r="E49" s="62"/>
      <c r="F49" s="34">
        <v>40</v>
      </c>
      <c r="G49" s="36">
        <v>0</v>
      </c>
      <c r="H49" s="36">
        <v>0</v>
      </c>
      <c r="I49" s="36">
        <v>0</v>
      </c>
      <c r="J49" s="37">
        <v>0</v>
      </c>
    </row>
    <row r="50" spans="1:10" s="32" customFormat="1" ht="15.75" customHeight="1" thickBot="1" x14ac:dyDescent="0.25">
      <c r="A50" s="42"/>
      <c r="B50" s="38"/>
      <c r="C50" s="27" t="s">
        <v>17</v>
      </c>
      <c r="D50" s="62" t="s">
        <v>74</v>
      </c>
      <c r="E50" s="62"/>
      <c r="F50" s="34">
        <v>41</v>
      </c>
      <c r="G50" s="36">
        <v>0</v>
      </c>
      <c r="H50" s="36">
        <v>0</v>
      </c>
      <c r="I50" s="36">
        <v>0</v>
      </c>
      <c r="J50" s="37">
        <v>0</v>
      </c>
    </row>
    <row r="51" spans="1:10" s="32" customFormat="1" ht="15.75" customHeight="1" thickBot="1" x14ac:dyDescent="0.25">
      <c r="A51" s="43"/>
      <c r="B51" s="39"/>
      <c r="C51" s="27" t="s">
        <v>19</v>
      </c>
      <c r="D51" s="62" t="s">
        <v>75</v>
      </c>
      <c r="E51" s="62"/>
      <c r="F51" s="34">
        <v>42</v>
      </c>
      <c r="G51" s="36">
        <v>0</v>
      </c>
      <c r="H51" s="36">
        <v>0</v>
      </c>
      <c r="I51" s="36">
        <v>0</v>
      </c>
      <c r="J51" s="37">
        <v>0</v>
      </c>
    </row>
    <row r="52" spans="1:10" s="32" customFormat="1" ht="15.75" customHeight="1" thickBot="1" x14ac:dyDescent="0.25">
      <c r="A52" s="43"/>
      <c r="B52" s="39"/>
      <c r="C52" s="27" t="s">
        <v>67</v>
      </c>
      <c r="D52" s="62" t="s">
        <v>76</v>
      </c>
      <c r="E52" s="62"/>
      <c r="F52" s="34">
        <v>43</v>
      </c>
      <c r="G52" s="36">
        <v>0</v>
      </c>
      <c r="H52" s="36">
        <v>0</v>
      </c>
      <c r="I52" s="36">
        <v>0</v>
      </c>
      <c r="J52" s="37">
        <v>0</v>
      </c>
    </row>
    <row r="53" spans="1:10" s="32" customFormat="1" ht="15.75" customHeight="1" thickBot="1" x14ac:dyDescent="0.25">
      <c r="A53" s="43"/>
      <c r="B53" s="39"/>
      <c r="C53" s="27" t="s">
        <v>77</v>
      </c>
      <c r="D53" s="62" t="s">
        <v>78</v>
      </c>
      <c r="E53" s="62"/>
      <c r="F53" s="34">
        <v>44</v>
      </c>
      <c r="G53" s="36">
        <v>0</v>
      </c>
      <c r="H53" s="36">
        <v>0</v>
      </c>
      <c r="I53" s="36">
        <v>0</v>
      </c>
      <c r="J53" s="37">
        <v>0</v>
      </c>
    </row>
    <row r="54" spans="1:10" s="32" customFormat="1" ht="15.75" customHeight="1" thickBot="1" x14ac:dyDescent="0.25">
      <c r="A54" s="44"/>
      <c r="B54" s="50"/>
      <c r="C54" s="27" t="s">
        <v>79</v>
      </c>
      <c r="D54" s="62" t="s">
        <v>80</v>
      </c>
      <c r="E54" s="62"/>
      <c r="F54" s="34">
        <v>45</v>
      </c>
      <c r="G54" s="36">
        <v>0</v>
      </c>
      <c r="H54" s="36">
        <v>0</v>
      </c>
      <c r="I54" s="36">
        <v>0</v>
      </c>
      <c r="J54" s="37">
        <v>0</v>
      </c>
    </row>
    <row r="55" spans="1:10" s="32" customFormat="1" ht="18.75" customHeight="1" thickBot="1" x14ac:dyDescent="0.25">
      <c r="A55" s="25" t="s">
        <v>81</v>
      </c>
      <c r="B55" s="26"/>
      <c r="C55" s="27"/>
      <c r="D55" s="62" t="s">
        <v>82</v>
      </c>
      <c r="E55" s="62"/>
      <c r="F55" s="34">
        <v>46</v>
      </c>
      <c r="G55" s="36">
        <v>97922.737619999942</v>
      </c>
      <c r="H55" s="36">
        <v>97922.737619999942</v>
      </c>
      <c r="I55" s="35">
        <f>7753.45+69939.48+'[1]BVC 2024 Anexa 2'!U149</f>
        <v>98145.418949999992</v>
      </c>
      <c r="J55" s="37">
        <f t="shared" si="0"/>
        <v>100.22740513124151</v>
      </c>
    </row>
    <row r="56" spans="1:10" s="32" customFormat="1" ht="15.75" customHeight="1" thickBot="1" x14ac:dyDescent="0.25">
      <c r="A56" s="42"/>
      <c r="B56" s="26">
        <v>1</v>
      </c>
      <c r="C56" s="27"/>
      <c r="D56" s="62" t="s">
        <v>83</v>
      </c>
      <c r="E56" s="62"/>
      <c r="F56" s="34">
        <v>47</v>
      </c>
      <c r="G56" s="36">
        <v>0</v>
      </c>
      <c r="H56" s="36">
        <v>0</v>
      </c>
      <c r="I56" s="36">
        <v>0</v>
      </c>
      <c r="J56" s="37">
        <v>0</v>
      </c>
    </row>
    <row r="57" spans="1:10" s="32" customFormat="1" ht="26.25" thickBot="1" x14ac:dyDescent="0.25">
      <c r="A57" s="44"/>
      <c r="B57" s="26"/>
      <c r="C57" s="27"/>
      <c r="D57" s="28"/>
      <c r="E57" s="28" t="s">
        <v>84</v>
      </c>
      <c r="F57" s="34">
        <v>48</v>
      </c>
      <c r="G57" s="36">
        <v>0</v>
      </c>
      <c r="H57" s="36">
        <v>0</v>
      </c>
      <c r="I57" s="36">
        <v>0</v>
      </c>
      <c r="J57" s="37">
        <v>0</v>
      </c>
    </row>
    <row r="58" spans="1:10" s="32" customFormat="1" ht="15.75" customHeight="1" thickBot="1" x14ac:dyDescent="0.25">
      <c r="A58" s="25" t="s">
        <v>85</v>
      </c>
      <c r="B58" s="26"/>
      <c r="C58" s="27"/>
      <c r="D58" s="62" t="s">
        <v>86</v>
      </c>
      <c r="E58" s="62"/>
      <c r="F58" s="34">
        <v>49</v>
      </c>
      <c r="G58" s="36">
        <v>57276.32</v>
      </c>
      <c r="H58" s="36">
        <v>57276.32</v>
      </c>
      <c r="I58" s="36">
        <v>4333.99</v>
      </c>
      <c r="J58" s="37">
        <f t="shared" si="0"/>
        <v>7.566809459825631</v>
      </c>
    </row>
    <row r="59" spans="1:10" s="32" customFormat="1" ht="18" customHeight="1" thickBot="1" x14ac:dyDescent="0.25">
      <c r="A59" s="25" t="s">
        <v>87</v>
      </c>
      <c r="B59" s="52"/>
      <c r="C59" s="27"/>
      <c r="D59" s="64" t="s">
        <v>88</v>
      </c>
      <c r="E59" s="65"/>
      <c r="F59" s="34"/>
      <c r="G59" s="36"/>
      <c r="H59" s="36"/>
      <c r="I59" s="36"/>
      <c r="J59" s="37"/>
    </row>
    <row r="60" spans="1:10" s="32" customFormat="1" ht="18.75" customHeight="1" thickBot="1" x14ac:dyDescent="0.25">
      <c r="A60" s="46"/>
      <c r="B60" s="26">
        <v>1</v>
      </c>
      <c r="C60" s="27"/>
      <c r="D60" s="62" t="s">
        <v>89</v>
      </c>
      <c r="E60" s="62"/>
      <c r="F60" s="34">
        <v>50</v>
      </c>
      <c r="G60" s="53">
        <v>2567</v>
      </c>
      <c r="H60" s="53">
        <v>2567</v>
      </c>
      <c r="I60" s="53">
        <f>'[1]BVC 2024 Anexa 2'!U183</f>
        <v>2407</v>
      </c>
      <c r="J60" s="37">
        <f t="shared" si="0"/>
        <v>93.767043241137515</v>
      </c>
    </row>
    <row r="61" spans="1:10" s="32" customFormat="1" ht="15.75" customHeight="1" thickBot="1" x14ac:dyDescent="0.25">
      <c r="A61" s="47"/>
      <c r="B61" s="26">
        <v>2</v>
      </c>
      <c r="C61" s="27"/>
      <c r="D61" s="62" t="s">
        <v>90</v>
      </c>
      <c r="E61" s="62"/>
      <c r="F61" s="34">
        <v>51</v>
      </c>
      <c r="G61" s="53">
        <v>2443</v>
      </c>
      <c r="H61" s="53">
        <v>2443</v>
      </c>
      <c r="I61" s="53">
        <f>'[1]BVC 2024 Anexa 2'!U184</f>
        <v>2367</v>
      </c>
      <c r="J61" s="37">
        <f t="shared" si="0"/>
        <v>96.889070814572236</v>
      </c>
    </row>
    <row r="62" spans="1:10" s="32" customFormat="1" ht="29.25" customHeight="1" thickBot="1" x14ac:dyDescent="0.25">
      <c r="A62" s="47"/>
      <c r="B62" s="26">
        <v>3</v>
      </c>
      <c r="C62" s="27"/>
      <c r="D62" s="62" t="s">
        <v>91</v>
      </c>
      <c r="E62" s="62"/>
      <c r="F62" s="34">
        <v>52</v>
      </c>
      <c r="G62" s="54">
        <v>7500.7161618228947</v>
      </c>
      <c r="H62" s="54">
        <v>7500.7161618228947</v>
      </c>
      <c r="I62" s="54">
        <f>'[1]BVC 2024 Anexa 2'!U186</f>
        <v>7220.8026099610388</v>
      </c>
      <c r="J62" s="37">
        <f t="shared" si="0"/>
        <v>96.268175653858776</v>
      </c>
    </row>
    <row r="63" spans="1:10" s="32" customFormat="1" ht="40.5" customHeight="1" thickBot="1" x14ac:dyDescent="0.25">
      <c r="A63" s="47"/>
      <c r="B63" s="26">
        <v>4</v>
      </c>
      <c r="C63" s="27"/>
      <c r="D63" s="62" t="s">
        <v>92</v>
      </c>
      <c r="E63" s="62"/>
      <c r="F63" s="34">
        <v>53</v>
      </c>
      <c r="G63" s="54">
        <v>7500.7161618228947</v>
      </c>
      <c r="H63" s="54">
        <v>7500.7161618228947</v>
      </c>
      <c r="I63" s="54">
        <f>'[1]BVC 2024 Anexa 2'!U187</f>
        <v>7220.8026099610388</v>
      </c>
      <c r="J63" s="37">
        <f t="shared" si="0"/>
        <v>96.268175653858776</v>
      </c>
    </row>
    <row r="64" spans="1:10" s="32" customFormat="1" ht="27.75" customHeight="1" thickBot="1" x14ac:dyDescent="0.25">
      <c r="A64" s="47"/>
      <c r="B64" s="26">
        <v>5</v>
      </c>
      <c r="C64" s="27"/>
      <c r="D64" s="62" t="s">
        <v>93</v>
      </c>
      <c r="E64" s="62"/>
      <c r="F64" s="34">
        <v>54</v>
      </c>
      <c r="G64" s="49">
        <v>580.89521010290628</v>
      </c>
      <c r="H64" s="49">
        <v>580.89521010290628</v>
      </c>
      <c r="I64" s="49">
        <f>'[1]BVC 2024 Anexa 2'!U188</f>
        <v>408.92799185044362</v>
      </c>
      <c r="J64" s="37">
        <f t="shared" si="0"/>
        <v>70.396172104431969</v>
      </c>
    </row>
    <row r="65" spans="1:10" s="32" customFormat="1" ht="39.75" customHeight="1" thickBot="1" x14ac:dyDescent="0.25">
      <c r="A65" s="47"/>
      <c r="B65" s="26">
        <v>6</v>
      </c>
      <c r="C65" s="27"/>
      <c r="D65" s="62" t="s">
        <v>94</v>
      </c>
      <c r="E65" s="62"/>
      <c r="F65" s="34">
        <v>55</v>
      </c>
      <c r="G65" s="49">
        <v>580.89521010290628</v>
      </c>
      <c r="H65" s="49">
        <v>580.89521010290628</v>
      </c>
      <c r="I65" s="49">
        <f>'[1]BVC 2024 Anexa 2'!U189</f>
        <v>408.92799185044362</v>
      </c>
      <c r="J65" s="37">
        <f t="shared" si="0"/>
        <v>70.396172104431969</v>
      </c>
    </row>
    <row r="66" spans="1:10" s="32" customFormat="1" ht="29.25" customHeight="1" thickBot="1" x14ac:dyDescent="0.25">
      <c r="A66" s="47"/>
      <c r="B66" s="26">
        <v>7</v>
      </c>
      <c r="C66" s="27"/>
      <c r="D66" s="62" t="s">
        <v>95</v>
      </c>
      <c r="E66" s="62"/>
      <c r="F66" s="34">
        <v>56</v>
      </c>
      <c r="G66" s="55" t="s">
        <v>87</v>
      </c>
      <c r="H66" s="55" t="s">
        <v>87</v>
      </c>
      <c r="I66" s="55" t="s">
        <v>87</v>
      </c>
      <c r="J66" s="56" t="s">
        <v>87</v>
      </c>
    </row>
    <row r="67" spans="1:10" s="32" customFormat="1" ht="27.75" customHeight="1" thickBot="1" x14ac:dyDescent="0.25">
      <c r="A67" s="47"/>
      <c r="B67" s="26">
        <v>8</v>
      </c>
      <c r="C67" s="27"/>
      <c r="D67" s="62" t="s">
        <v>96</v>
      </c>
      <c r="E67" s="62"/>
      <c r="F67" s="34">
        <v>57</v>
      </c>
      <c r="G67" s="36">
        <v>854.49651929361562</v>
      </c>
      <c r="H67" s="36">
        <v>854.49652210002148</v>
      </c>
      <c r="I67" s="36">
        <f>I15/I10*1000</f>
        <v>812.12092429568997</v>
      </c>
      <c r="J67" s="37">
        <f t="shared" si="0"/>
        <v>95.040869481810333</v>
      </c>
    </row>
    <row r="68" spans="1:10" s="32" customFormat="1" ht="15.75" customHeight="1" thickBot="1" x14ac:dyDescent="0.25">
      <c r="A68" s="47"/>
      <c r="B68" s="26">
        <v>9</v>
      </c>
      <c r="C68" s="27"/>
      <c r="D68" s="62" t="s">
        <v>97</v>
      </c>
      <c r="E68" s="62"/>
      <c r="F68" s="34">
        <v>58</v>
      </c>
      <c r="G68" s="36">
        <v>0</v>
      </c>
      <c r="H68" s="36">
        <v>0</v>
      </c>
      <c r="I68" s="36">
        <v>0</v>
      </c>
      <c r="J68" s="37">
        <v>0</v>
      </c>
    </row>
    <row r="69" spans="1:10" s="32" customFormat="1" ht="15.75" customHeight="1" thickBot="1" x14ac:dyDescent="0.25">
      <c r="A69" s="51"/>
      <c r="B69" s="26">
        <v>10</v>
      </c>
      <c r="C69" s="27"/>
      <c r="D69" s="62" t="s">
        <v>98</v>
      </c>
      <c r="E69" s="62"/>
      <c r="F69" s="34">
        <v>59</v>
      </c>
      <c r="G69" s="36">
        <v>2342.14</v>
      </c>
      <c r="H69" s="36">
        <v>2342.14</v>
      </c>
      <c r="I69" s="36">
        <f>'[1]BVC 2024 Anexa 2'!U197</f>
        <v>2211.35</v>
      </c>
      <c r="J69" s="37">
        <f t="shared" si="0"/>
        <v>94.415790687149354</v>
      </c>
    </row>
    <row r="70" spans="1:10" s="32" customFormat="1" ht="15.75" customHeight="1" x14ac:dyDescent="0.2">
      <c r="A70" s="57"/>
      <c r="B70" s="58"/>
      <c r="C70" s="57"/>
      <c r="D70" s="63" t="s">
        <v>99</v>
      </c>
      <c r="E70" s="63"/>
      <c r="F70" s="63"/>
      <c r="G70" s="63"/>
      <c r="H70" s="63"/>
      <c r="I70" s="63"/>
      <c r="J70" s="63"/>
    </row>
    <row r="71" spans="1:10" s="32" customFormat="1" ht="15.75" customHeight="1" x14ac:dyDescent="0.2">
      <c r="A71" s="57"/>
      <c r="B71" s="58"/>
      <c r="C71" s="57"/>
      <c r="D71" s="61" t="s">
        <v>100</v>
      </c>
      <c r="E71" s="61"/>
      <c r="F71" s="61"/>
      <c r="G71" s="61"/>
      <c r="H71" s="61"/>
      <c r="I71" s="61"/>
      <c r="J71" s="61"/>
    </row>
    <row r="72" spans="1:10" x14ac:dyDescent="0.2">
      <c r="E72" s="59"/>
      <c r="F72" s="60"/>
    </row>
    <row r="73" spans="1:10" x14ac:dyDescent="0.2">
      <c r="E73" s="59"/>
      <c r="F73" s="60"/>
    </row>
  </sheetData>
  <mergeCells count="67">
    <mergeCell ref="A5:J5"/>
    <mergeCell ref="A6:J6"/>
    <mergeCell ref="A7:C8"/>
    <mergeCell ref="D7:E8"/>
    <mergeCell ref="F7:F8"/>
    <mergeCell ref="G7:G8"/>
    <mergeCell ref="H7:H8"/>
    <mergeCell ref="I7:I8"/>
    <mergeCell ref="J7:J8"/>
    <mergeCell ref="B9:C9"/>
    <mergeCell ref="D9:E9"/>
    <mergeCell ref="A16:A28"/>
    <mergeCell ref="D16:E16"/>
    <mergeCell ref="B17:B27"/>
    <mergeCell ref="D17:E17"/>
    <mergeCell ref="D18:E18"/>
    <mergeCell ref="D10:E10"/>
    <mergeCell ref="A11:A14"/>
    <mergeCell ref="D11:E11"/>
    <mergeCell ref="D14:E14"/>
    <mergeCell ref="D15:E15"/>
    <mergeCell ref="D36:E36"/>
    <mergeCell ref="D19:E19"/>
    <mergeCell ref="C21:C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48:E48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61:E61"/>
    <mergeCell ref="D49:E49"/>
    <mergeCell ref="D50:E50"/>
    <mergeCell ref="D51:E51"/>
    <mergeCell ref="D52:E52"/>
    <mergeCell ref="D53:E53"/>
    <mergeCell ref="D54:E54"/>
    <mergeCell ref="D55:E55"/>
    <mergeCell ref="D56:E56"/>
    <mergeCell ref="D58:E58"/>
    <mergeCell ref="D59:E59"/>
    <mergeCell ref="D60:E60"/>
    <mergeCell ref="D70:J70"/>
    <mergeCell ref="D62:E62"/>
    <mergeCell ref="D63:E63"/>
    <mergeCell ref="D64:E64"/>
    <mergeCell ref="D65:E65"/>
    <mergeCell ref="D66:E66"/>
    <mergeCell ref="D67:E67"/>
    <mergeCell ref="D68:E68"/>
    <mergeCell ref="D69:E69"/>
    <mergeCell ref="D71:J71"/>
  </mergeCells>
  <pageMargins left="0.31496062992125984" right="0.11811023622047245" top="0.15748031496062992" bottom="0.15748031496062992" header="0.11811023622047245" footer="0.11811023622047245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2024 Anexa 1</vt:lpstr>
      <vt:lpstr>'BVC 2024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2024-11-14T07:41:52Z</dcterms:created>
  <dcterms:modified xsi:type="dcterms:W3CDTF">2024-11-14T07:50:08Z</dcterms:modified>
</cp:coreProperties>
</file>